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omments1.xml" ContentType="application/vnd.openxmlformats-officedocument.spreadsheetml.comments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updateLinks="always" codeName="EstaPasta_de_trabalho"/>
  <bookViews>
    <workbookView xWindow="0" yWindow="0" windowWidth="21570" windowHeight="8805" tabRatio="810"/>
  </bookViews>
  <sheets>
    <sheet name="Índice" sheetId="13" r:id="rId1"/>
    <sheet name="Gráfico 1" sheetId="261" r:id="rId2"/>
    <sheet name="Gráfico 2" sheetId="262" r:id="rId3"/>
    <sheet name="Gráfico 3" sheetId="263" r:id="rId4"/>
    <sheet name="Gráfico 4" sheetId="264" r:id="rId5"/>
    <sheet name="Gráfico 5" sheetId="265" r:id="rId6"/>
    <sheet name="Gráfico 6" sheetId="266" r:id="rId7"/>
    <sheet name="Gráfico 7" sheetId="268" r:id="rId8"/>
    <sheet name="Gráfico 8" sheetId="269" r:id="rId9"/>
    <sheet name="Gráfico 9" sheetId="270" r:id="rId10"/>
    <sheet name="Gráfico 10" sheetId="271" r:id="rId11"/>
    <sheet name="Gráfico 11" sheetId="272" r:id="rId12"/>
    <sheet name="Gráfico 12" sheetId="252" r:id="rId13"/>
    <sheet name="Gráfico 13" sheetId="253" r:id="rId14"/>
    <sheet name="Gráficos 14 e 15" sheetId="259" r:id="rId15"/>
    <sheet name="Gráfico 16" sheetId="256" r:id="rId16"/>
    <sheet name="Gráfico 17" sheetId="260" r:id="rId17"/>
    <sheet name="Tabela 1" sheetId="267" r:id="rId18"/>
    <sheet name="Tabela 2" sheetId="248" r:id="rId19"/>
    <sheet name="Tabela 3" sheetId="249" r:id="rId20"/>
    <sheet name="Tabela 4" sheetId="250" r:id="rId21"/>
    <sheet name="Tabela 5" sheetId="251" r:id="rId22"/>
    <sheet name="Tabela 6" sheetId="239" r:id="rId23"/>
    <sheet name="Tabela 7" sheetId="240" r:id="rId24"/>
    <sheet name="Tabela 8" sheetId="241" r:id="rId25"/>
    <sheet name="Tabela 9" sheetId="242" r:id="rId26"/>
    <sheet name="Tabela 10" sheetId="243" r:id="rId27"/>
    <sheet name="Tabela 11" sheetId="244" r:id="rId28"/>
    <sheet name="Tabela 12" sheetId="245" r:id="rId29"/>
    <sheet name="Tabela 13" sheetId="246" r:id="rId30"/>
    <sheet name="Tabela 14" sheetId="247" r:id="rId31"/>
    <sheet name="Tabela 15" sheetId="222" r:id="rId32"/>
    <sheet name="Tabela 16" sheetId="185" r:id="rId33"/>
    <sheet name="Tabela 17" sheetId="186" r:id="rId34"/>
    <sheet name="Tabela 18" sheetId="187" r:id="rId35"/>
    <sheet name="Projeções da IFI" sheetId="152" r:id="rId36"/>
  </sheets>
  <externalReferences>
    <externalReference r:id="rId37"/>
  </externalReferences>
  <definedNames>
    <definedName name="_Regression_Int" hidden="1">1</definedName>
    <definedName name="abc" hidden="1">#REF!</definedName>
    <definedName name="ad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[1]EURO!#REF!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[1]BRASIL!#REF!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[1]BRASIL!#REF!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[1]EUA!#REF!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[1]EUA!#REF!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[1]EUA!#REF!</definedName>
    <definedName name="BLPH67" hidden="1">[1]EUA!#REF!</definedName>
    <definedName name="BLPH68" hidden="1">[1]EUA!#REF!</definedName>
    <definedName name="BLPH69" hidden="1">#REF!</definedName>
    <definedName name="BLPH7" hidden="1">#REF!</definedName>
    <definedName name="BLPH70" hidden="1">#REF!</definedName>
    <definedName name="BLPH71" hidden="1">[1]EUA!#REF!</definedName>
    <definedName name="BLPH72" hidden="1">[1]EUA!#REF!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[1]BRASIL!#REF!</definedName>
    <definedName name="BLPH80" hidden="1">#REF!</definedName>
    <definedName name="BLPH81" hidden="1">[1]EUA!#REF!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[1]ARG!#REF!</definedName>
    <definedName name="DPF" hidden="1">{#N/A,#N/A,FALSE,"DIVIG"}</definedName>
    <definedName name="HTML_CodePage" hidden="1">1252</definedName>
    <definedName name="HTML_Control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ja" hidden="1">#REF!</definedName>
    <definedName name="Novo" hidden="1">#REF!</definedName>
    <definedName name="text" hidden="1">{#N/A,#N/A,FALSE,"DIVIG"}</definedName>
    <definedName name="wrn.DIESP." hidden="1">{#N/A,#N/A,FALSE,"DIESP"}</definedName>
    <definedName name="wrn.DIVIG." hidden="1">{#N/A,#N/A,FALSE,"DIVIG"}</definedName>
    <definedName name="wrn.IAA." hidden="1">{#N/A,#N/A,FALSE,"IAA - Controlados pelo BB"}</definedName>
    <definedName name="wrn.TOTAL." hidden="1">{#N/A,#N/A,FALSE,"TOTALIZAÇÃO POR EMPRESA"}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52" l="1"/>
  <c r="M12" i="249" l="1"/>
  <c r="M11" i="249"/>
  <c r="M10" i="249"/>
  <c r="M9" i="249"/>
  <c r="M8" i="249"/>
  <c r="M7" i="249"/>
  <c r="M6" i="249"/>
  <c r="J12" i="249"/>
  <c r="J11" i="249"/>
  <c r="J10" i="249"/>
  <c r="J9" i="249"/>
  <c r="J8" i="249"/>
  <c r="J7" i="249"/>
  <c r="J6" i="249"/>
  <c r="G12" i="249"/>
  <c r="G11" i="249"/>
  <c r="G10" i="249"/>
  <c r="G9" i="249"/>
  <c r="G8" i="249"/>
  <c r="G7" i="249"/>
  <c r="G6" i="249"/>
  <c r="D12" i="249"/>
  <c r="D11" i="249"/>
  <c r="D10" i="249"/>
  <c r="D9" i="249"/>
  <c r="D8" i="249"/>
  <c r="D7" i="249"/>
  <c r="D6" i="249"/>
  <c r="F24" i="245" l="1"/>
  <c r="F32" i="245"/>
  <c r="F29" i="245"/>
  <c r="F28" i="245"/>
  <c r="F27" i="245"/>
  <c r="F26" i="245"/>
  <c r="F25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F8" i="245"/>
  <c r="F7" i="245"/>
  <c r="F6" i="245"/>
  <c r="E25" i="252" l="1"/>
  <c r="F116" i="252"/>
  <c r="E116" i="252"/>
  <c r="D116" i="252"/>
  <c r="F115" i="252"/>
  <c r="E115" i="252"/>
  <c r="D115" i="252"/>
  <c r="F114" i="252"/>
  <c r="E114" i="252"/>
  <c r="D114" i="252"/>
  <c r="F113" i="252"/>
  <c r="E113" i="252"/>
  <c r="D113" i="252"/>
  <c r="F112" i="252"/>
  <c r="E112" i="252"/>
  <c r="D112" i="252"/>
  <c r="F111" i="252"/>
  <c r="E111" i="252"/>
  <c r="D111" i="252"/>
  <c r="F110" i="252"/>
  <c r="E110" i="252"/>
  <c r="D110" i="252"/>
  <c r="F109" i="252"/>
  <c r="E109" i="252"/>
  <c r="D109" i="252"/>
  <c r="F108" i="252"/>
  <c r="E108" i="252"/>
  <c r="D108" i="252"/>
  <c r="F107" i="252"/>
  <c r="E107" i="252"/>
  <c r="D107" i="252"/>
  <c r="F106" i="252"/>
  <c r="E106" i="252"/>
  <c r="D106" i="252"/>
  <c r="F105" i="252"/>
  <c r="E105" i="252"/>
  <c r="D105" i="252"/>
  <c r="F104" i="252"/>
  <c r="E104" i="252"/>
  <c r="D104" i="252"/>
  <c r="F103" i="252"/>
  <c r="E103" i="252"/>
  <c r="D103" i="252"/>
  <c r="F102" i="252"/>
  <c r="E102" i="252"/>
  <c r="D102" i="252"/>
  <c r="F101" i="252"/>
  <c r="E101" i="252"/>
  <c r="D101" i="252"/>
  <c r="F100" i="252"/>
  <c r="E100" i="252"/>
  <c r="D100" i="252"/>
  <c r="F99" i="252"/>
  <c r="E99" i="252"/>
  <c r="D99" i="252"/>
  <c r="F98" i="252"/>
  <c r="E98" i="252"/>
  <c r="D98" i="252"/>
  <c r="F97" i="252"/>
  <c r="E97" i="252"/>
  <c r="D97" i="252"/>
  <c r="F96" i="252"/>
  <c r="E96" i="252"/>
  <c r="D96" i="252"/>
  <c r="F95" i="252"/>
  <c r="E95" i="252"/>
  <c r="D95" i="252"/>
  <c r="F94" i="252"/>
  <c r="E94" i="252"/>
  <c r="D94" i="252"/>
  <c r="F93" i="252"/>
  <c r="E93" i="252"/>
  <c r="D93" i="252"/>
  <c r="F92" i="252"/>
  <c r="E92" i="252"/>
  <c r="D92" i="252"/>
  <c r="F91" i="252"/>
  <c r="E91" i="252"/>
  <c r="D91" i="252"/>
  <c r="F90" i="252"/>
  <c r="E90" i="252"/>
  <c r="D90" i="252"/>
  <c r="F89" i="252"/>
  <c r="E89" i="252"/>
  <c r="D89" i="252"/>
  <c r="F88" i="252"/>
  <c r="E88" i="252"/>
  <c r="D88" i="252"/>
  <c r="F87" i="252"/>
  <c r="E87" i="252"/>
  <c r="D87" i="252"/>
  <c r="F86" i="252"/>
  <c r="E86" i="252"/>
  <c r="D86" i="252"/>
  <c r="F85" i="252"/>
  <c r="E85" i="252"/>
  <c r="D85" i="252"/>
  <c r="F84" i="252"/>
  <c r="E84" i="252"/>
  <c r="D84" i="252"/>
  <c r="F83" i="252"/>
  <c r="E83" i="252"/>
  <c r="D83" i="252"/>
  <c r="F82" i="252"/>
  <c r="E82" i="252"/>
  <c r="D82" i="252"/>
  <c r="F81" i="252"/>
  <c r="E81" i="252"/>
  <c r="D81" i="252"/>
  <c r="F80" i="252"/>
  <c r="E80" i="252"/>
  <c r="D80" i="252"/>
  <c r="F79" i="252"/>
  <c r="E79" i="252"/>
  <c r="D79" i="252"/>
  <c r="F78" i="252"/>
  <c r="E78" i="252"/>
  <c r="D78" i="252"/>
  <c r="F77" i="252"/>
  <c r="E77" i="252"/>
  <c r="D77" i="252"/>
  <c r="F76" i="252"/>
  <c r="E76" i="252"/>
  <c r="D76" i="252"/>
  <c r="F75" i="252"/>
  <c r="E75" i="252"/>
  <c r="D75" i="252"/>
  <c r="F74" i="252"/>
  <c r="E74" i="252"/>
  <c r="D74" i="252"/>
  <c r="F73" i="252"/>
  <c r="E73" i="252"/>
  <c r="D73" i="252"/>
  <c r="F72" i="252"/>
  <c r="E72" i="252"/>
  <c r="D72" i="252"/>
  <c r="G83" i="252" s="1"/>
  <c r="F71" i="252"/>
  <c r="E71" i="252"/>
  <c r="D71" i="252"/>
  <c r="F70" i="252"/>
  <c r="E70" i="252"/>
  <c r="D70" i="252"/>
  <c r="F69" i="252"/>
  <c r="E69" i="252"/>
  <c r="D69" i="252"/>
  <c r="F68" i="252"/>
  <c r="E68" i="252"/>
  <c r="D68" i="252"/>
  <c r="F67" i="252"/>
  <c r="E67" i="252"/>
  <c r="D67" i="252"/>
  <c r="F66" i="252"/>
  <c r="E66" i="252"/>
  <c r="D66" i="252"/>
  <c r="F65" i="252"/>
  <c r="E65" i="252"/>
  <c r="D65" i="252"/>
  <c r="F64" i="252"/>
  <c r="E64" i="252"/>
  <c r="D64" i="252"/>
  <c r="F63" i="252"/>
  <c r="E63" i="252"/>
  <c r="D63" i="252"/>
  <c r="F62" i="252"/>
  <c r="E62" i="252"/>
  <c r="D62" i="252"/>
  <c r="F61" i="252"/>
  <c r="E61" i="252"/>
  <c r="D61" i="252"/>
  <c r="F60" i="252"/>
  <c r="E60" i="252"/>
  <c r="D60" i="252"/>
  <c r="F59" i="252"/>
  <c r="E59" i="252"/>
  <c r="D59" i="252"/>
  <c r="F58" i="252"/>
  <c r="E58" i="252"/>
  <c r="D58" i="252"/>
  <c r="G69" i="252" s="1"/>
  <c r="F57" i="252"/>
  <c r="E57" i="252"/>
  <c r="D57" i="252"/>
  <c r="F56" i="252"/>
  <c r="E56" i="252"/>
  <c r="D56" i="252"/>
  <c r="G67" i="252" s="1"/>
  <c r="F55" i="252"/>
  <c r="E55" i="252"/>
  <c r="D55" i="252"/>
  <c r="F54" i="252"/>
  <c r="E54" i="252"/>
  <c r="D54" i="252"/>
  <c r="F53" i="252"/>
  <c r="E53" i="252"/>
  <c r="D53" i="252"/>
  <c r="F52" i="252"/>
  <c r="E52" i="252"/>
  <c r="D52" i="252"/>
  <c r="F51" i="252"/>
  <c r="E51" i="252"/>
  <c r="D51" i="252"/>
  <c r="F50" i="252"/>
  <c r="E50" i="252"/>
  <c r="D50" i="252"/>
  <c r="F49" i="252"/>
  <c r="E49" i="252"/>
  <c r="D49" i="252"/>
  <c r="G55" i="252" s="1"/>
  <c r="F48" i="252"/>
  <c r="E48" i="252"/>
  <c r="D48" i="252"/>
  <c r="F47" i="252"/>
  <c r="E47" i="252"/>
  <c r="D47" i="252"/>
  <c r="G57" i="252" s="1"/>
  <c r="F46" i="252"/>
  <c r="E46" i="252"/>
  <c r="D46" i="252"/>
  <c r="F45" i="252"/>
  <c r="E45" i="252"/>
  <c r="D45" i="252"/>
  <c r="F44" i="252"/>
  <c r="E44" i="252"/>
  <c r="D44" i="252"/>
  <c r="F43" i="252"/>
  <c r="E43" i="252"/>
  <c r="D43" i="252"/>
  <c r="F42" i="252"/>
  <c r="E42" i="252"/>
  <c r="D42" i="252"/>
  <c r="G52" i="252" s="1"/>
  <c r="F41" i="252"/>
  <c r="E41" i="252"/>
  <c r="D41" i="252"/>
  <c r="F40" i="252"/>
  <c r="E40" i="252"/>
  <c r="D40" i="252"/>
  <c r="G51" i="252" s="1"/>
  <c r="F39" i="252"/>
  <c r="E39" i="252"/>
  <c r="D39" i="252"/>
  <c r="F38" i="252"/>
  <c r="E38" i="252"/>
  <c r="D38" i="252"/>
  <c r="F37" i="252"/>
  <c r="E37" i="252"/>
  <c r="D37" i="252"/>
  <c r="F36" i="252"/>
  <c r="E36" i="252"/>
  <c r="D36" i="252"/>
  <c r="F35" i="252"/>
  <c r="E35" i="252"/>
  <c r="D35" i="252"/>
  <c r="G39" i="252" s="1"/>
  <c r="F34" i="252"/>
  <c r="E34" i="252"/>
  <c r="D34" i="252"/>
  <c r="F33" i="252"/>
  <c r="E33" i="252"/>
  <c r="D33" i="252"/>
  <c r="F32" i="252"/>
  <c r="E32" i="252"/>
  <c r="D32" i="252"/>
  <c r="G43" i="252" s="1"/>
  <c r="F31" i="252"/>
  <c r="E31" i="252"/>
  <c r="D31" i="252"/>
  <c r="F30" i="252"/>
  <c r="E30" i="252"/>
  <c r="D30" i="252"/>
  <c r="F29" i="252"/>
  <c r="E29" i="252"/>
  <c r="D29" i="252"/>
  <c r="F28" i="252"/>
  <c r="E28" i="252"/>
  <c r="D28" i="252"/>
  <c r="F27" i="252"/>
  <c r="E27" i="252"/>
  <c r="D27" i="252"/>
  <c r="G38" i="252" s="1"/>
  <c r="F26" i="252"/>
  <c r="E26" i="252"/>
  <c r="D26" i="252"/>
  <c r="F25" i="252"/>
  <c r="D25" i="252"/>
  <c r="D24" i="252"/>
  <c r="D23" i="252"/>
  <c r="G34" i="252" s="1"/>
  <c r="D22" i="252"/>
  <c r="D21" i="252"/>
  <c r="D20" i="252"/>
  <c r="D19" i="252"/>
  <c r="D18" i="252"/>
  <c r="D17" i="252"/>
  <c r="D16" i="252"/>
  <c r="D15" i="252"/>
  <c r="D14" i="252"/>
  <c r="F24" i="252"/>
  <c r="E19" i="252"/>
  <c r="D12" i="252"/>
  <c r="D11" i="252"/>
  <c r="D10" i="252"/>
  <c r="D9" i="252"/>
  <c r="D8" i="252"/>
  <c r="D7" i="252"/>
  <c r="D6" i="252"/>
  <c r="D5" i="252"/>
  <c r="G40" i="252" l="1"/>
  <c r="G37" i="252"/>
  <c r="G53" i="252"/>
  <c r="G28" i="252"/>
  <c r="G48" i="252"/>
  <c r="G64" i="252"/>
  <c r="G77" i="252"/>
  <c r="G46" i="252"/>
  <c r="G49" i="252"/>
  <c r="G62" i="252"/>
  <c r="G65" i="252"/>
  <c r="G79" i="252"/>
  <c r="G50" i="252"/>
  <c r="G60" i="252"/>
  <c r="G30" i="252"/>
  <c r="G44" i="252"/>
  <c r="G45" i="252"/>
  <c r="G58" i="252"/>
  <c r="G61" i="252"/>
  <c r="G75" i="252"/>
  <c r="G90" i="252"/>
  <c r="G47" i="252"/>
  <c r="G63" i="252"/>
  <c r="G32" i="252"/>
  <c r="G56" i="252"/>
  <c r="G59" i="252"/>
  <c r="G73" i="252"/>
  <c r="G66" i="252"/>
  <c r="G36" i="252"/>
  <c r="G42" i="252"/>
  <c r="G41" i="252"/>
  <c r="G54" i="252"/>
  <c r="G71" i="252"/>
  <c r="F19" i="252"/>
  <c r="E22" i="252"/>
  <c r="E17" i="252"/>
  <c r="G31" i="252"/>
  <c r="G35" i="252"/>
  <c r="G110" i="252"/>
  <c r="G24" i="252"/>
  <c r="F17" i="252"/>
  <c r="E20" i="252"/>
  <c r="G86" i="252"/>
  <c r="G81" i="252"/>
  <c r="G25" i="252"/>
  <c r="F20" i="252"/>
  <c r="E23" i="252"/>
  <c r="G84" i="252"/>
  <c r="G100" i="252"/>
  <c r="G108" i="252"/>
  <c r="G116" i="252"/>
  <c r="G85" i="252"/>
  <c r="G27" i="252"/>
  <c r="G33" i="252"/>
  <c r="G102" i="252"/>
  <c r="G26" i="252"/>
  <c r="F23" i="252"/>
  <c r="G98" i="252"/>
  <c r="F18" i="252"/>
  <c r="G68" i="252"/>
  <c r="G70" i="252"/>
  <c r="G72" i="252"/>
  <c r="G74" i="252"/>
  <c r="G76" i="252"/>
  <c r="G78" i="252"/>
  <c r="G94" i="252"/>
  <c r="F22" i="252"/>
  <c r="G29" i="252"/>
  <c r="G88" i="252"/>
  <c r="E18" i="252"/>
  <c r="G82" i="252"/>
  <c r="E21" i="252"/>
  <c r="G80" i="252"/>
  <c r="G96" i="252"/>
  <c r="G106" i="252"/>
  <c r="G114" i="252"/>
  <c r="E16" i="252"/>
  <c r="F21" i="252"/>
  <c r="E24" i="252"/>
  <c r="F16" i="252"/>
  <c r="G92" i="252"/>
  <c r="G87" i="252"/>
  <c r="G104" i="252"/>
  <c r="G112" i="252"/>
  <c r="G89" i="252"/>
  <c r="G91" i="252"/>
  <c r="G93" i="252"/>
  <c r="G95" i="252"/>
  <c r="G97" i="252"/>
  <c r="G99" i="252"/>
  <c r="G101" i="252"/>
  <c r="G103" i="252"/>
  <c r="G105" i="252"/>
  <c r="G107" i="252"/>
  <c r="G109" i="252"/>
  <c r="G111" i="252"/>
  <c r="G113" i="252"/>
  <c r="G115" i="252"/>
  <c r="P20" i="259"/>
  <c r="G22" i="252" l="1"/>
  <c r="G19" i="252"/>
  <c r="G20" i="252"/>
  <c r="G18" i="252"/>
  <c r="G16" i="252"/>
  <c r="G23" i="252"/>
  <c r="G21" i="252"/>
  <c r="G17" i="252"/>
  <c r="C151" i="253"/>
  <c r="C150" i="253"/>
  <c r="C149" i="253"/>
  <c r="C148" i="253"/>
  <c r="C147" i="253"/>
  <c r="C146" i="253"/>
  <c r="C145" i="253"/>
  <c r="C144" i="253"/>
  <c r="C143" i="253"/>
  <c r="C142" i="253"/>
  <c r="C141" i="253"/>
  <c r="C140" i="253"/>
  <c r="C139" i="253"/>
  <c r="C138" i="253"/>
  <c r="C137" i="253"/>
  <c r="C136" i="253"/>
  <c r="C135" i="253"/>
  <c r="C134" i="253"/>
  <c r="C133" i="253"/>
  <c r="C132" i="253"/>
  <c r="C131" i="253"/>
  <c r="C130" i="253"/>
  <c r="C129" i="253"/>
  <c r="C128" i="253"/>
  <c r="C127" i="253"/>
  <c r="C126" i="253"/>
  <c r="C125" i="253"/>
  <c r="C124" i="253"/>
  <c r="C123" i="253"/>
  <c r="C122" i="253"/>
  <c r="C121" i="253"/>
  <c r="C120" i="253"/>
  <c r="C119" i="253"/>
  <c r="C118" i="253"/>
  <c r="C117" i="253"/>
  <c r="C116" i="253"/>
  <c r="C115" i="253"/>
  <c r="C114" i="253"/>
  <c r="C113" i="253"/>
  <c r="C112" i="253"/>
  <c r="C111" i="253"/>
  <c r="C110" i="253"/>
  <c r="C109" i="253"/>
  <c r="C108" i="253"/>
  <c r="C107" i="253"/>
  <c r="C106" i="253"/>
  <c r="C105" i="253"/>
  <c r="C104" i="253"/>
  <c r="C103" i="253"/>
  <c r="C102" i="253"/>
  <c r="C101" i="253"/>
  <c r="C100" i="253"/>
  <c r="C99" i="253"/>
  <c r="C98" i="253"/>
  <c r="C97" i="253"/>
  <c r="C96" i="253"/>
  <c r="C95" i="253"/>
  <c r="C94" i="253"/>
  <c r="C93" i="253"/>
  <c r="C92" i="253"/>
  <c r="C91" i="253"/>
  <c r="C90" i="253"/>
  <c r="C89" i="253"/>
  <c r="C88" i="253"/>
  <c r="C87" i="253"/>
  <c r="C86" i="253"/>
  <c r="C85" i="253"/>
  <c r="C84" i="253"/>
  <c r="C83" i="253"/>
  <c r="C82" i="253"/>
  <c r="C81" i="253"/>
  <c r="C80" i="253"/>
  <c r="C79" i="253"/>
  <c r="C78" i="253"/>
  <c r="C77" i="253"/>
  <c r="C76" i="253"/>
  <c r="C75" i="253"/>
  <c r="C74" i="253"/>
  <c r="C73" i="253"/>
  <c r="C72" i="253"/>
  <c r="C71" i="253"/>
  <c r="C70" i="253"/>
  <c r="C69" i="253"/>
  <c r="C68" i="253"/>
  <c r="C67" i="253"/>
  <c r="C66" i="253"/>
  <c r="C65" i="253"/>
  <c r="C64" i="253"/>
  <c r="C63" i="253"/>
  <c r="C62" i="253"/>
  <c r="C61" i="253"/>
  <c r="C60" i="253"/>
  <c r="C59" i="253"/>
  <c r="C58" i="253"/>
  <c r="C57" i="253"/>
  <c r="C56" i="253"/>
  <c r="C55" i="253"/>
  <c r="C54" i="253"/>
  <c r="C53" i="253"/>
  <c r="C52" i="253"/>
  <c r="C51" i="253"/>
  <c r="C50" i="253"/>
  <c r="C49" i="253"/>
  <c r="C48" i="253"/>
  <c r="C47" i="253"/>
  <c r="C46" i="253"/>
  <c r="C45" i="253"/>
  <c r="C44" i="253"/>
  <c r="C43" i="253"/>
  <c r="C42" i="253"/>
  <c r="C41" i="253"/>
  <c r="C40" i="253"/>
  <c r="C39" i="253"/>
  <c r="C38" i="253"/>
  <c r="C37" i="253"/>
  <c r="C36" i="253"/>
  <c r="C35" i="253"/>
  <c r="C34" i="253"/>
  <c r="C33" i="253"/>
  <c r="C32" i="253"/>
  <c r="C31" i="253"/>
  <c r="C30" i="253"/>
  <c r="C29" i="253"/>
  <c r="C28" i="253"/>
  <c r="C27" i="253"/>
  <c r="C26" i="253"/>
  <c r="C25" i="253"/>
  <c r="C24" i="253"/>
  <c r="C23" i="253"/>
  <c r="C22" i="253"/>
  <c r="C21" i="253"/>
  <c r="C20" i="253"/>
  <c r="C19" i="253"/>
  <c r="C18" i="253"/>
  <c r="C17" i="253"/>
  <c r="C16" i="253"/>
  <c r="C15" i="253"/>
  <c r="O165" i="259" l="1"/>
  <c r="O136" i="259"/>
  <c r="Q65" i="259"/>
  <c r="P57" i="259"/>
  <c r="P201" i="259"/>
  <c r="O194" i="259"/>
  <c r="Q180" i="259"/>
  <c r="O168" i="259"/>
  <c r="P116" i="259"/>
  <c r="O186" i="259"/>
  <c r="Q171" i="259"/>
  <c r="P166" i="259"/>
  <c r="O158" i="259"/>
  <c r="O135" i="259"/>
  <c r="Q110" i="259"/>
  <c r="P199" i="259"/>
  <c r="Q181" i="259"/>
  <c r="O166" i="259"/>
  <c r="Q94" i="259"/>
  <c r="Q41" i="259"/>
  <c r="O157" i="259"/>
  <c r="Q144" i="259"/>
  <c r="Q93" i="259"/>
  <c r="Q6" i="259"/>
  <c r="Q9" i="259"/>
  <c r="P24" i="259"/>
  <c r="Q30" i="259"/>
  <c r="Q50" i="259"/>
  <c r="Q54" i="259"/>
  <c r="Q5" i="259"/>
  <c r="O8" i="259"/>
  <c r="Q8" i="259"/>
  <c r="P15" i="259"/>
  <c r="O24" i="259"/>
  <c r="Q24" i="259"/>
  <c r="Q29" i="259"/>
  <c r="O56" i="259"/>
  <c r="P29" i="259"/>
  <c r="P38" i="259"/>
  <c r="O45" i="259"/>
  <c r="P47" i="259"/>
  <c r="Q55" i="259"/>
  <c r="P58" i="259"/>
  <c r="O59" i="259"/>
  <c r="O62" i="259"/>
  <c r="Q68" i="259"/>
  <c r="O75" i="259"/>
  <c r="Q80" i="259"/>
  <c r="O81" i="259"/>
  <c r="Q84" i="259"/>
  <c r="P90" i="259"/>
  <c r="O107" i="259"/>
  <c r="P109" i="259"/>
  <c r="O10" i="259"/>
  <c r="O19" i="259"/>
  <c r="O23" i="259"/>
  <c r="Q25" i="259"/>
  <c r="P35" i="259"/>
  <c r="Q36" i="259"/>
  <c r="O51" i="259"/>
  <c r="Q59" i="259"/>
  <c r="P73" i="259"/>
  <c r="Q75" i="259"/>
  <c r="P89" i="259"/>
  <c r="P105" i="259"/>
  <c r="P121" i="259"/>
  <c r="O7" i="259"/>
  <c r="O20" i="259"/>
  <c r="O30" i="259"/>
  <c r="O31" i="259"/>
  <c r="Q44" i="259"/>
  <c r="O6" i="259"/>
  <c r="O18" i="259"/>
  <c r="O29" i="259"/>
  <c r="P33" i="259"/>
  <c r="Q43" i="259"/>
  <c r="O58" i="259"/>
  <c r="O68" i="259"/>
  <c r="Q71" i="259"/>
  <c r="Q74" i="259"/>
  <c r="O21" i="259"/>
  <c r="Q62" i="259"/>
  <c r="Q66" i="259"/>
  <c r="O70" i="259"/>
  <c r="P80" i="259"/>
  <c r="Q82" i="259"/>
  <c r="O96" i="259"/>
  <c r="P98" i="259"/>
  <c r="P107" i="259"/>
  <c r="O119" i="259"/>
  <c r="P123" i="259"/>
  <c r="O129" i="259"/>
  <c r="Q130" i="259"/>
  <c r="P136" i="259"/>
  <c r="O143" i="259"/>
  <c r="Q146" i="259"/>
  <c r="P152" i="259"/>
  <c r="Q11" i="259"/>
  <c r="P27" i="259"/>
  <c r="P85" i="259"/>
  <c r="Q99" i="259"/>
  <c r="P104" i="259"/>
  <c r="Q113" i="259"/>
  <c r="O128" i="259"/>
  <c r="O139" i="259"/>
  <c r="O147" i="259"/>
  <c r="O152" i="259"/>
  <c r="P14" i="259"/>
  <c r="O16" i="259"/>
  <c r="Q33" i="259"/>
  <c r="O38" i="259"/>
  <c r="O12" i="259"/>
  <c r="O72" i="259"/>
  <c r="O87" i="259"/>
  <c r="P5" i="259"/>
  <c r="P19" i="259"/>
  <c r="O52" i="259"/>
  <c r="O82" i="259"/>
  <c r="Q92" i="259"/>
  <c r="Q20" i="259"/>
  <c r="O32" i="259"/>
  <c r="O46" i="259"/>
  <c r="P66" i="259"/>
  <c r="Q77" i="259"/>
  <c r="O103" i="259"/>
  <c r="P108" i="259"/>
  <c r="O117" i="259"/>
  <c r="O125" i="259"/>
  <c r="Q31" i="259"/>
  <c r="Q35" i="259"/>
  <c r="P60" i="259"/>
  <c r="P62" i="259"/>
  <c r="Q86" i="259"/>
  <c r="P93" i="259"/>
  <c r="P95" i="259"/>
  <c r="Q106" i="259"/>
  <c r="P115" i="259"/>
  <c r="Q141" i="259"/>
  <c r="P145" i="259"/>
  <c r="P160" i="259"/>
  <c r="O161" i="259"/>
  <c r="O167" i="259"/>
  <c r="P168" i="259"/>
  <c r="P171" i="259"/>
  <c r="Q174" i="259"/>
  <c r="O180" i="259"/>
  <c r="Q186" i="259"/>
  <c r="Q190" i="259"/>
  <c r="O193" i="259"/>
  <c r="P200" i="259"/>
  <c r="Q39" i="259"/>
  <c r="Q51" i="259"/>
  <c r="P88" i="259"/>
  <c r="O92" i="259"/>
  <c r="Q114" i="259"/>
  <c r="Q140" i="259"/>
  <c r="Q154" i="259"/>
  <c r="O182" i="259"/>
  <c r="O185" i="259"/>
  <c r="P197" i="259"/>
  <c r="O201" i="259"/>
  <c r="Q37" i="259"/>
  <c r="P52" i="259"/>
  <c r="O55" i="259"/>
  <c r="P103" i="259"/>
  <c r="Q108" i="259"/>
  <c r="O111" i="259"/>
  <c r="O121" i="259"/>
  <c r="O123" i="259"/>
  <c r="O131" i="259"/>
  <c r="Q139" i="259"/>
  <c r="P147" i="259"/>
  <c r="O173" i="259"/>
  <c r="O176" i="259"/>
  <c r="P180" i="259"/>
  <c r="Q182" i="259"/>
  <c r="P183" i="259"/>
  <c r="P188" i="259"/>
  <c r="P196" i="259"/>
  <c r="O64" i="259"/>
  <c r="P67" i="259"/>
  <c r="Q89" i="259"/>
  <c r="O95" i="259"/>
  <c r="P124" i="259"/>
  <c r="O130" i="259"/>
  <c r="Q156" i="259"/>
  <c r="P157" i="259"/>
  <c r="Q168" i="259"/>
  <c r="Q169" i="259"/>
  <c r="Q173" i="259"/>
  <c r="P179" i="259"/>
  <c r="P185" i="259"/>
  <c r="Q193" i="259"/>
  <c r="P42" i="259"/>
  <c r="O71" i="259"/>
  <c r="O74" i="259"/>
  <c r="O134" i="259"/>
  <c r="P144" i="259"/>
  <c r="Q147" i="259"/>
  <c r="P189" i="259"/>
  <c r="P193" i="259"/>
  <c r="Q200" i="259"/>
  <c r="P25" i="259"/>
  <c r="Q123" i="259"/>
  <c r="O138" i="259"/>
  <c r="O112" i="259"/>
  <c r="O118" i="259"/>
  <c r="Q150" i="259"/>
  <c r="Q151" i="259"/>
  <c r="Q155" i="259"/>
  <c r="Q161" i="259"/>
  <c r="O162" i="259"/>
  <c r="Q164" i="259"/>
  <c r="Q10" i="259"/>
  <c r="P51" i="259"/>
  <c r="O63" i="259"/>
  <c r="O94" i="259"/>
  <c r="P102" i="259"/>
  <c r="P133" i="259"/>
  <c r="P137" i="259"/>
  <c r="O153" i="259"/>
  <c r="P167" i="259"/>
  <c r="O127" i="259"/>
  <c r="Q52" i="259"/>
  <c r="O50" i="259"/>
  <c r="O184" i="259"/>
  <c r="P202" i="259"/>
  <c r="O190" i="259"/>
  <c r="O133" i="259"/>
  <c r="P112" i="259"/>
  <c r="O35" i="259"/>
  <c r="O14" i="259"/>
  <c r="O54" i="259"/>
  <c r="O160" i="259"/>
  <c r="Q18" i="259"/>
  <c r="P37" i="259"/>
  <c r="P41" i="259"/>
  <c r="P70" i="259"/>
  <c r="Q119" i="259"/>
  <c r="O183" i="259"/>
  <c r="Q91" i="259"/>
  <c r="P96" i="259"/>
  <c r="Q13" i="259"/>
  <c r="O101" i="259"/>
  <c r="Q17" i="259"/>
  <c r="O44" i="259"/>
  <c r="O80" i="259"/>
  <c r="O114" i="259"/>
  <c r="Q7" i="259"/>
  <c r="P30" i="259"/>
  <c r="O11" i="259"/>
  <c r="P78" i="259"/>
  <c r="P173" i="259"/>
  <c r="P9" i="259"/>
  <c r="P28" i="259"/>
  <c r="P34" i="259"/>
  <c r="P40" i="259"/>
  <c r="P45" i="259"/>
  <c r="P56" i="259"/>
  <c r="O83" i="259"/>
  <c r="Q136" i="259"/>
  <c r="P151" i="259"/>
  <c r="P153" i="259"/>
  <c r="P163" i="259"/>
  <c r="P6" i="259"/>
  <c r="O43" i="259"/>
  <c r="P50" i="259"/>
  <c r="O89" i="259"/>
  <c r="Q112" i="259"/>
  <c r="O115" i="259"/>
  <c r="Q191" i="259"/>
  <c r="Q197" i="259"/>
  <c r="O200" i="259"/>
  <c r="O191" i="259"/>
  <c r="Q187" i="259"/>
  <c r="Q183" i="259"/>
  <c r="P164" i="259"/>
  <c r="O154" i="259"/>
  <c r="P148" i="259"/>
  <c r="O146" i="259"/>
  <c r="O142" i="259"/>
  <c r="P140" i="259"/>
  <c r="Q135" i="259"/>
  <c r="P132" i="259"/>
  <c r="Q129" i="259"/>
  <c r="P128" i="259"/>
  <c r="Q117" i="259"/>
  <c r="Q111" i="259"/>
  <c r="P190" i="259"/>
  <c r="O178" i="259"/>
  <c r="Q163" i="259"/>
  <c r="Q142" i="259"/>
  <c r="Q126" i="259"/>
  <c r="P118" i="259"/>
  <c r="P106" i="259"/>
  <c r="P91" i="259"/>
  <c r="Q178" i="259"/>
  <c r="Q202" i="259"/>
  <c r="P194" i="259"/>
  <c r="Q160" i="259"/>
  <c r="O149" i="259"/>
  <c r="P138" i="259"/>
  <c r="P113" i="259"/>
  <c r="O104" i="259"/>
  <c r="Q97" i="259"/>
  <c r="Q85" i="259"/>
  <c r="Q83" i="259"/>
  <c r="P76" i="259"/>
  <c r="P72" i="259"/>
  <c r="P64" i="259"/>
  <c r="Q199" i="259"/>
  <c r="O198" i="259"/>
  <c r="P191" i="259"/>
  <c r="O175" i="259"/>
  <c r="P143" i="259"/>
  <c r="P141" i="259"/>
  <c r="O132" i="259"/>
  <c r="P122" i="259"/>
  <c r="P119" i="259"/>
  <c r="O98" i="259"/>
  <c r="P87" i="259"/>
  <c r="O85" i="259"/>
  <c r="P79" i="259"/>
  <c r="P75" i="259"/>
  <c r="O73" i="259"/>
  <c r="Q72" i="259"/>
  <c r="P71" i="259"/>
  <c r="O65" i="259"/>
  <c r="P63" i="259"/>
  <c r="Q60" i="259"/>
  <c r="Q58" i="259"/>
  <c r="Q56" i="259"/>
  <c r="Q48" i="259"/>
  <c r="Q42" i="259"/>
  <c r="O41" i="259"/>
  <c r="P39" i="259"/>
  <c r="O33" i="259"/>
  <c r="P23" i="259"/>
  <c r="Q16" i="259"/>
  <c r="P7" i="259"/>
  <c r="O5" i="259"/>
  <c r="Q172" i="259"/>
  <c r="O144" i="259"/>
  <c r="O137" i="259"/>
  <c r="Q102" i="259"/>
  <c r="P82" i="259"/>
  <c r="P81" i="259"/>
  <c r="Q79" i="259"/>
  <c r="P65" i="259"/>
  <c r="P54" i="259"/>
  <c r="O49" i="259"/>
  <c r="O39" i="259"/>
  <c r="O28" i="259"/>
  <c r="Q19" i="259"/>
  <c r="O15" i="259"/>
  <c r="P12" i="259"/>
  <c r="P186" i="259"/>
  <c r="P182" i="259"/>
  <c r="P175" i="259"/>
  <c r="P162" i="259"/>
  <c r="P146" i="259"/>
  <c r="P135" i="259"/>
  <c r="O116" i="259"/>
  <c r="O91" i="259"/>
  <c r="O77" i="259"/>
  <c r="O60" i="259"/>
  <c r="P53" i="259"/>
  <c r="O47" i="259"/>
  <c r="O37" i="259"/>
  <c r="O36" i="259"/>
  <c r="P21" i="259"/>
  <c r="O13" i="259"/>
  <c r="P26" i="259"/>
  <c r="O34" i="259"/>
  <c r="P36" i="259"/>
  <c r="O40" i="259"/>
  <c r="P48" i="259"/>
  <c r="P69" i="259"/>
  <c r="O88" i="259"/>
  <c r="Q95" i="259"/>
  <c r="P97" i="259"/>
  <c r="O106" i="259"/>
  <c r="P111" i="259"/>
  <c r="P126" i="259"/>
  <c r="Q128" i="259"/>
  <c r="P130" i="259"/>
  <c r="P154" i="259"/>
  <c r="Q162" i="259"/>
  <c r="Q166" i="259"/>
  <c r="O171" i="259"/>
  <c r="P17" i="259" l="1"/>
  <c r="O67" i="259"/>
  <c r="P169" i="259"/>
  <c r="Q53" i="259"/>
  <c r="O84" i="259"/>
  <c r="P13" i="259"/>
  <c r="P61" i="259"/>
  <c r="P46" i="259"/>
  <c r="P134" i="259"/>
  <c r="P158" i="259"/>
  <c r="P49" i="259"/>
  <c r="P16" i="259"/>
  <c r="P18" i="259"/>
  <c r="O140" i="259"/>
  <c r="Q47" i="259"/>
  <c r="O22" i="259"/>
  <c r="Q124" i="259"/>
  <c r="Q170" i="259"/>
  <c r="Q194" i="259"/>
  <c r="Q49" i="259"/>
  <c r="O76" i="259"/>
  <c r="P92" i="259"/>
  <c r="Q103" i="259"/>
  <c r="Q90" i="259"/>
  <c r="Q67" i="259"/>
  <c r="Q27" i="259"/>
  <c r="P131" i="259"/>
  <c r="Q40" i="259"/>
  <c r="P59" i="259"/>
  <c r="O113" i="259"/>
  <c r="P187" i="259"/>
  <c r="O196" i="259"/>
  <c r="O122" i="259"/>
  <c r="O90" i="259"/>
  <c r="Q116" i="259"/>
  <c r="P177" i="259"/>
  <c r="P114" i="259"/>
  <c r="O93" i="259"/>
  <c r="P150" i="259"/>
  <c r="Q149" i="259"/>
  <c r="O120" i="259"/>
  <c r="P10" i="259"/>
  <c r="Q104" i="259"/>
  <c r="O57" i="259"/>
  <c r="Q23" i="259"/>
  <c r="Q57" i="259"/>
  <c r="P142" i="259"/>
  <c r="O188" i="259"/>
  <c r="Q100" i="259"/>
  <c r="Q137" i="259"/>
  <c r="P156" i="259"/>
  <c r="O181" i="259"/>
  <c r="O9" i="259"/>
  <c r="P55" i="259"/>
  <c r="O100" i="259"/>
  <c r="O141" i="259"/>
  <c r="O99" i="259"/>
  <c r="Q12" i="259"/>
  <c r="Q76" i="259"/>
  <c r="P170" i="259"/>
  <c r="Q96" i="259"/>
  <c r="P120" i="259"/>
  <c r="Q133" i="259"/>
  <c r="O202" i="259"/>
  <c r="Q196" i="259"/>
  <c r="O69" i="259"/>
  <c r="P174" i="259"/>
  <c r="P127" i="259"/>
  <c r="O86" i="259"/>
  <c r="P74" i="259"/>
  <c r="O156" i="259"/>
  <c r="Q109" i="259"/>
  <c r="Q26" i="259"/>
  <c r="Q63" i="259"/>
  <c r="Q115" i="259"/>
  <c r="Q176" i="259"/>
  <c r="O163" i="259"/>
  <c r="Q120" i="259"/>
  <c r="O179" i="259"/>
  <c r="Q188" i="259"/>
  <c r="Q70" i="259"/>
  <c r="Q28" i="259"/>
  <c r="O108" i="259"/>
  <c r="P84" i="259"/>
  <c r="O148" i="259"/>
  <c r="Q198" i="259"/>
  <c r="O187" i="259"/>
  <c r="P99" i="259"/>
  <c r="O53" i="259"/>
  <c r="P165" i="259"/>
  <c r="Q38" i="259"/>
  <c r="Q45" i="259"/>
  <c r="Q134" i="259"/>
  <c r="O109" i="259"/>
  <c r="O169" i="259"/>
  <c r="Q132" i="259"/>
  <c r="O197" i="259"/>
  <c r="P129" i="259"/>
  <c r="Q105" i="259"/>
  <c r="O78" i="259"/>
  <c r="O61" i="259"/>
  <c r="Q14" i="259"/>
  <c r="O110" i="259"/>
  <c r="Q73" i="259"/>
  <c r="O150" i="259"/>
  <c r="P198" i="259"/>
  <c r="O145" i="259"/>
  <c r="Q152" i="259"/>
  <c r="Q125" i="259"/>
  <c r="Q157" i="259"/>
  <c r="P176" i="259"/>
  <c r="O199" i="259"/>
  <c r="Q189" i="259"/>
  <c r="O170" i="259"/>
  <c r="Q21" i="259"/>
  <c r="P178" i="259"/>
  <c r="P101" i="259"/>
  <c r="P77" i="259"/>
  <c r="O66" i="259"/>
  <c r="O26" i="259"/>
  <c r="P8" i="259"/>
  <c r="P100" i="259"/>
  <c r="P32" i="259"/>
  <c r="O164" i="259"/>
  <c r="O192" i="259"/>
  <c r="P22" i="259"/>
  <c r="P44" i="259"/>
  <c r="P11" i="259"/>
  <c r="P43" i="259"/>
  <c r="Q88" i="259"/>
  <c r="Q61" i="259"/>
  <c r="O126" i="259"/>
  <c r="P159" i="259"/>
  <c r="Q179" i="259"/>
  <c r="Q159" i="259"/>
  <c r="O102" i="259"/>
  <c r="O124" i="259"/>
  <c r="Q131" i="259"/>
  <c r="Q145" i="259"/>
  <c r="Q177" i="259"/>
  <c r="O189" i="259"/>
  <c r="Q195" i="259"/>
  <c r="P195" i="259"/>
  <c r="Q122" i="259"/>
  <c r="Q107" i="259"/>
  <c r="O159" i="259"/>
  <c r="Q87" i="259"/>
  <c r="Q175" i="259"/>
  <c r="Q158" i="259"/>
  <c r="Q143" i="259"/>
  <c r="P86" i="259"/>
  <c r="Q15" i="259"/>
  <c r="O48" i="259"/>
  <c r="Q98" i="259"/>
  <c r="O105" i="259"/>
  <c r="Q127" i="259"/>
  <c r="P149" i="259"/>
  <c r="O174" i="259"/>
  <c r="O25" i="259"/>
  <c r="P31" i="259"/>
  <c r="P68" i="259"/>
  <c r="Q81" i="259"/>
  <c r="P94" i="259"/>
  <c r="Q201" i="259"/>
  <c r="P139" i="259"/>
  <c r="P161" i="259"/>
  <c r="Q184" i="259"/>
  <c r="Q101" i="259"/>
  <c r="Q165" i="259"/>
  <c r="P192" i="259"/>
  <c r="O27" i="259"/>
  <c r="Q34" i="259"/>
  <c r="P110" i="259"/>
  <c r="Q167" i="259"/>
  <c r="O17" i="259"/>
  <c r="Q46" i="259"/>
  <c r="Q78" i="259"/>
  <c r="P117" i="259"/>
  <c r="O151" i="259"/>
  <c r="Q32" i="259"/>
  <c r="Q64" i="259"/>
  <c r="P83" i="259"/>
  <c r="O97" i="259"/>
  <c r="Q138" i="259"/>
  <c r="O155" i="259"/>
  <c r="P184" i="259"/>
  <c r="Q69" i="259"/>
  <c r="Q192" i="259"/>
  <c r="O177" i="259"/>
  <c r="Q185" i="259"/>
  <c r="Q121" i="259"/>
  <c r="Q153" i="259"/>
  <c r="P172" i="259"/>
  <c r="O195" i="259"/>
  <c r="P181" i="259"/>
  <c r="Q148" i="259"/>
  <c r="Q118" i="259"/>
  <c r="O79" i="259"/>
  <c r="O172" i="259"/>
  <c r="P155" i="259"/>
  <c r="P125" i="259"/>
  <c r="O42" i="259"/>
  <c r="Q22" i="259"/>
  <c r="G77" i="253"/>
  <c r="F131" i="253"/>
  <c r="G142" i="253"/>
  <c r="G66" i="253"/>
  <c r="G69" i="253"/>
  <c r="G94" i="253"/>
  <c r="G42" i="253"/>
  <c r="G59" i="253"/>
  <c r="G97" i="253"/>
  <c r="G19" i="253"/>
  <c r="F56" i="253"/>
  <c r="G109" i="253"/>
  <c r="G35" i="253"/>
  <c r="G137" i="253"/>
  <c r="G25" i="253"/>
  <c r="G18" i="253"/>
  <c r="G129" i="253"/>
  <c r="G149" i="253"/>
  <c r="F78" i="253"/>
  <c r="F22" i="253"/>
  <c r="F144" i="253"/>
  <c r="F98" i="253"/>
  <c r="F23" i="253"/>
  <c r="F101" i="253"/>
  <c r="F34" i="253"/>
  <c r="F115" i="253"/>
  <c r="F127" i="253"/>
  <c r="F81" i="253"/>
  <c r="G128" i="253"/>
  <c r="G39" i="253"/>
  <c r="G136" i="253"/>
  <c r="F17" i="253"/>
  <c r="F145" i="253"/>
  <c r="F92" i="253"/>
  <c r="G91" i="253"/>
  <c r="G86" i="253"/>
  <c r="G123" i="253"/>
  <c r="G49" i="253"/>
  <c r="G80" i="253"/>
  <c r="G105" i="253"/>
  <c r="G53" i="253"/>
  <c r="G139" i="253"/>
  <c r="G68" i="253"/>
  <c r="G132" i="253"/>
  <c r="G47" i="253"/>
  <c r="G111" i="253"/>
  <c r="G144" i="253"/>
  <c r="F40" i="253"/>
  <c r="F112" i="253"/>
  <c r="F48" i="253"/>
  <c r="F86" i="253"/>
  <c r="F30" i="253"/>
  <c r="F70" i="253"/>
  <c r="F31" i="253"/>
  <c r="F111" i="253"/>
  <c r="F42" i="253"/>
  <c r="F126" i="253"/>
  <c r="F53" i="253"/>
  <c r="F138" i="253"/>
  <c r="F89" i="253"/>
  <c r="F100" i="253"/>
  <c r="G45" i="253"/>
  <c r="F107" i="253"/>
  <c r="G75" i="253"/>
  <c r="G50" i="253"/>
  <c r="G114" i="253"/>
  <c r="G107" i="253"/>
  <c r="G33" i="253"/>
  <c r="G90" i="253"/>
  <c r="G30" i="253"/>
  <c r="G115" i="253"/>
  <c r="G64" i="253"/>
  <c r="G76" i="253"/>
  <c r="G140" i="253"/>
  <c r="G55" i="253"/>
  <c r="G119" i="253"/>
  <c r="F71" i="253"/>
  <c r="F75" i="253"/>
  <c r="F146" i="253"/>
  <c r="F82" i="253"/>
  <c r="F102" i="253"/>
  <c r="F44" i="253"/>
  <c r="F32" i="253"/>
  <c r="F36" i="253"/>
  <c r="F87" i="253"/>
  <c r="F39" i="253"/>
  <c r="F122" i="253"/>
  <c r="F51" i="253"/>
  <c r="F136" i="253"/>
  <c r="F63" i="253"/>
  <c r="F149" i="253"/>
  <c r="F97" i="253"/>
  <c r="F108" i="253"/>
  <c r="F55" i="253"/>
  <c r="G57" i="253"/>
  <c r="G141" i="253"/>
  <c r="G17" i="253"/>
  <c r="G98" i="253"/>
  <c r="G89" i="253"/>
  <c r="G16" i="253"/>
  <c r="G101" i="253"/>
  <c r="G41" i="253"/>
  <c r="G126" i="253"/>
  <c r="G74" i="253"/>
  <c r="G20" i="253"/>
  <c r="G84" i="253"/>
  <c r="G148" i="253"/>
  <c r="G63" i="253"/>
  <c r="G127" i="253"/>
  <c r="G110" i="253"/>
  <c r="G93" i="253"/>
  <c r="F16" i="253"/>
  <c r="F33" i="253"/>
  <c r="F118" i="253"/>
  <c r="F119" i="253"/>
  <c r="F59" i="253"/>
  <c r="F61" i="253"/>
  <c r="F66" i="253"/>
  <c r="F103" i="253"/>
  <c r="F47" i="253"/>
  <c r="F133" i="253"/>
  <c r="F62" i="253"/>
  <c r="F147" i="253"/>
  <c r="F74" i="253"/>
  <c r="F105" i="253"/>
  <c r="F52" i="253"/>
  <c r="F116" i="253"/>
  <c r="G124" i="253"/>
  <c r="F67" i="253"/>
  <c r="F54" i="253"/>
  <c r="G40" i="253"/>
  <c r="G121" i="253"/>
  <c r="G81" i="253"/>
  <c r="G130" i="253"/>
  <c r="G120" i="253"/>
  <c r="G134" i="253"/>
  <c r="G112" i="253"/>
  <c r="G138" i="253"/>
  <c r="G85" i="253"/>
  <c r="G92" i="253"/>
  <c r="G135" i="253"/>
  <c r="F91" i="253"/>
  <c r="F64" i="253"/>
  <c r="F135" i="253"/>
  <c r="F96" i="253"/>
  <c r="F120" i="253"/>
  <c r="F143" i="253"/>
  <c r="F85" i="253"/>
  <c r="F113" i="253"/>
  <c r="F124" i="253"/>
  <c r="G24" i="253"/>
  <c r="G104" i="253"/>
  <c r="G65" i="253"/>
  <c r="G113" i="253"/>
  <c r="G102" i="253"/>
  <c r="G37" i="253"/>
  <c r="G62" i="253"/>
  <c r="G96" i="253"/>
  <c r="G15" i="253"/>
  <c r="G143" i="253"/>
  <c r="F80" i="253"/>
  <c r="F93" i="253"/>
  <c r="F134" i="253"/>
  <c r="F69" i="253"/>
  <c r="F19" i="253"/>
  <c r="F57" i="253"/>
  <c r="F68" i="253"/>
  <c r="F29" i="253"/>
  <c r="G145" i="253"/>
  <c r="G70" i="253"/>
  <c r="G46" i="253"/>
  <c r="G61" i="253"/>
  <c r="G38" i="253"/>
  <c r="G67" i="253"/>
  <c r="G99" i="253"/>
  <c r="G48" i="253"/>
  <c r="G133" i="253"/>
  <c r="G73" i="253"/>
  <c r="G21" i="253"/>
  <c r="G106" i="253"/>
  <c r="G44" i="253"/>
  <c r="G108" i="253"/>
  <c r="G23" i="253"/>
  <c r="G87" i="253"/>
  <c r="G151" i="253"/>
  <c r="F20" i="253"/>
  <c r="F114" i="253"/>
  <c r="F37" i="253"/>
  <c r="F142" i="253"/>
  <c r="F110" i="253"/>
  <c r="F21" i="253"/>
  <c r="F25" i="253"/>
  <c r="F79" i="253"/>
  <c r="F18" i="253"/>
  <c r="F94" i="253"/>
  <c r="F27" i="253"/>
  <c r="F106" i="253"/>
  <c r="F65" i="253"/>
  <c r="F129" i="253"/>
  <c r="F76" i="253"/>
  <c r="F140" i="253"/>
  <c r="G43" i="253"/>
  <c r="G60" i="253"/>
  <c r="G103" i="253"/>
  <c r="G27" i="253"/>
  <c r="F43" i="253"/>
  <c r="G131" i="253"/>
  <c r="G72" i="253"/>
  <c r="G88" i="253"/>
  <c r="G26" i="253"/>
  <c r="G51" i="253"/>
  <c r="G28" i="253"/>
  <c r="G71" i="253"/>
  <c r="F88" i="253"/>
  <c r="F109" i="253"/>
  <c r="F151" i="253"/>
  <c r="F77" i="253"/>
  <c r="F99" i="253"/>
  <c r="F58" i="253"/>
  <c r="F72" i="253"/>
  <c r="F49" i="253"/>
  <c r="F60" i="253"/>
  <c r="G56" i="253"/>
  <c r="G118" i="253"/>
  <c r="G122" i="253"/>
  <c r="G150" i="253"/>
  <c r="G36" i="253"/>
  <c r="G100" i="253"/>
  <c r="G79" i="253"/>
  <c r="G78" i="253"/>
  <c r="F28" i="253"/>
  <c r="F41" i="253"/>
  <c r="F141" i="253"/>
  <c r="F24" i="253"/>
  <c r="F130" i="253"/>
  <c r="F139" i="253"/>
  <c r="F83" i="253"/>
  <c r="F95" i="253"/>
  <c r="F121" i="253"/>
  <c r="F132" i="253"/>
  <c r="G125" i="253"/>
  <c r="G54" i="253"/>
  <c r="G29" i="253"/>
  <c r="G22" i="253"/>
  <c r="G34" i="253"/>
  <c r="G82" i="253"/>
  <c r="G58" i="253"/>
  <c r="G146" i="253"/>
  <c r="G83" i="253"/>
  <c r="G32" i="253"/>
  <c r="G117" i="253"/>
  <c r="G52" i="253"/>
  <c r="G116" i="253"/>
  <c r="G31" i="253"/>
  <c r="G95" i="253"/>
  <c r="F125" i="253"/>
  <c r="G147" i="253"/>
  <c r="F45" i="253"/>
  <c r="F150" i="253"/>
  <c r="F50" i="253"/>
  <c r="F128" i="253"/>
  <c r="F46" i="253"/>
  <c r="F38" i="253"/>
  <c r="F15" i="253"/>
  <c r="F90" i="253"/>
  <c r="F26" i="253"/>
  <c r="F104" i="253"/>
  <c r="F35" i="253"/>
  <c r="F117" i="253"/>
  <c r="F73" i="253"/>
  <c r="F137" i="253"/>
  <c r="F84" i="253"/>
  <c r="F148" i="253"/>
  <c r="F123" i="253"/>
  <c r="M12" i="248" l="1"/>
  <c r="M11" i="248"/>
  <c r="M10" i="248"/>
  <c r="M9" i="248"/>
  <c r="M8" i="248"/>
  <c r="M7" i="248"/>
  <c r="M6" i="248"/>
  <c r="J12" i="248"/>
  <c r="J11" i="248"/>
  <c r="J10" i="248"/>
  <c r="J9" i="248"/>
  <c r="J8" i="248"/>
  <c r="J7" i="248"/>
  <c r="J6" i="248"/>
  <c r="G12" i="248"/>
  <c r="G11" i="248"/>
  <c r="G10" i="248"/>
  <c r="G9" i="248"/>
  <c r="G8" i="248"/>
  <c r="G7" i="248"/>
  <c r="G6" i="248"/>
  <c r="D12" i="248"/>
  <c r="D11" i="248"/>
  <c r="D10" i="248"/>
  <c r="D9" i="248"/>
  <c r="D8" i="248"/>
  <c r="D7" i="248"/>
  <c r="D6" i="248"/>
</calcChain>
</file>

<file path=xl/comments1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sz val="9"/>
            <color indexed="81"/>
            <rFont val="Cambria"/>
            <family val="1"/>
          </rPr>
          <t>*Ajuste em Set/2010 para neutralizar o efeito das despesas de capitalização da Petrobras ocorridas naquele período.</t>
        </r>
      </text>
    </comment>
  </commentList>
</comments>
</file>

<file path=xl/sharedStrings.xml><?xml version="1.0" encoding="utf-8"?>
<sst xmlns="http://schemas.openxmlformats.org/spreadsheetml/2006/main" count="881" uniqueCount="489">
  <si>
    <t>Retornar ao índice</t>
  </si>
  <si>
    <t>GRÁFICOS E TABELAS</t>
  </si>
  <si>
    <t>Contato</t>
  </si>
  <si>
    <t>E-mail:</t>
  </si>
  <si>
    <t>ifi@senado.leg.br</t>
  </si>
  <si>
    <t>Telefone:</t>
  </si>
  <si>
    <t>(61) 3303-2875</t>
  </si>
  <si>
    <t>Facebook:</t>
  </si>
  <si>
    <t>Twitter:</t>
  </si>
  <si>
    <t>www.facebook.com/instituicaofiscalindependente</t>
  </si>
  <si>
    <t>https://twitter.com/ifibrasil</t>
  </si>
  <si>
    <t>Instagram:</t>
  </si>
  <si>
    <t>https://www.instagram.com/ifibrasil</t>
  </si>
  <si>
    <t>Projeções da IFI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</si>
  <si>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</si>
  <si>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</si>
  <si>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</si>
  <si>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</si>
  <si>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</si>
  <si>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</si>
  <si>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</si>
  <si>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</si>
  <si>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</si>
  <si>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d/q Governo Central</t>
  </si>
  <si>
    <t>Juros Nominais Líquidos (% do PIB)</t>
  </si>
  <si>
    <t>Resultado Nominal (% do PIB)</t>
  </si>
  <si>
    <t>Dívida Bruta do Governo Geral (% do PIB)</t>
  </si>
  <si>
    <t>Juros reais ex-post (% a.a.)</t>
  </si>
  <si>
    <t>Discriminação</t>
  </si>
  <si>
    <t>Transferências a E&amp;M</t>
  </si>
  <si>
    <t>Receita Líquida</t>
  </si>
  <si>
    <t>Despesa Primária</t>
  </si>
  <si>
    <t>Obrigatórias</t>
  </si>
  <si>
    <t>Pessoal</t>
  </si>
  <si>
    <t>BPC</t>
  </si>
  <si>
    <t>Demais obrigatórias</t>
  </si>
  <si>
    <t>Receita Bruta</t>
  </si>
  <si>
    <t>Benefícios previdenciários</t>
  </si>
  <si>
    <t>Pessoal e encargos sociais</t>
  </si>
  <si>
    <t>Abono e Seguro desemprego</t>
  </si>
  <si>
    <t>Abono salarial</t>
  </si>
  <si>
    <t>Seguro desemprego</t>
  </si>
  <si>
    <t>Compensação ao RGPS pelas Desonerações da Folha</t>
  </si>
  <si>
    <t>Complementação da União ao FUNDEB</t>
  </si>
  <si>
    <t>Legislativo, Judiciário, MPU e DPU</t>
  </si>
  <si>
    <t>Precatórios (custeio e capital)</t>
  </si>
  <si>
    <t>Subsídios e Subvenções</t>
  </si>
  <si>
    <t>Sem controle de fluxo</t>
  </si>
  <si>
    <t>Com controle de fluxo</t>
  </si>
  <si>
    <t>d/q Bolsa Família</t>
  </si>
  <si>
    <t>Discricionárias do Executivo</t>
  </si>
  <si>
    <t>Pré-contingenciamento</t>
  </si>
  <si>
    <t>Contingenciamento (-)</t>
  </si>
  <si>
    <t>Resultado Primário</t>
  </si>
  <si>
    <t>PIB nominal (R$ bilhões)</t>
  </si>
  <si>
    <t>Contingenciamento</t>
  </si>
  <si>
    <t>Discricionárias</t>
  </si>
  <si>
    <t>Fonte: IBGE. Elaboração: IFI.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</si>
  <si>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</si>
  <si>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</si>
  <si>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</si>
  <si>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</si>
  <si>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</si>
  <si>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</si>
  <si>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</si>
  <si>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</si>
  <si>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</si>
  <si>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</si>
  <si>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Empresas estatais federais</t>
  </si>
  <si>
    <t>% PIB</t>
  </si>
  <si>
    <t>-</t>
  </si>
  <si>
    <t>Outras despesas obrigatórias</t>
  </si>
  <si>
    <t>Demais</t>
  </si>
  <si>
    <t>Discricionárias do Poder Executivo</t>
  </si>
  <si>
    <t>Valor</t>
  </si>
  <si>
    <t>Fonte: IFI.</t>
  </si>
  <si>
    <t>2017.I</t>
  </si>
  <si>
    <t>2017.II</t>
  </si>
  <si>
    <t>2017.III</t>
  </si>
  <si>
    <t>2017.IV</t>
  </si>
  <si>
    <t>2018.I</t>
  </si>
  <si>
    <t>2018.II</t>
  </si>
  <si>
    <t>2018.III</t>
  </si>
  <si>
    <t>Tabela 1. Contribuições (em p.p.) na taxa acumulada em quatro trimestres do PIB</t>
  </si>
  <si>
    <t>Absorção interna</t>
  </si>
  <si>
    <t>Exportações líquidas</t>
  </si>
  <si>
    <t>Total</t>
  </si>
  <si>
    <t>Meta</t>
  </si>
  <si>
    <t>Avaliação</t>
  </si>
  <si>
    <t>Esforço (+) /</t>
  </si>
  <si>
    <t>2º Bimestre</t>
  </si>
  <si>
    <t>Ampliação (-)</t>
  </si>
  <si>
    <t>Setor público consolidado</t>
  </si>
  <si>
    <t>Estatais e entes subnacionais</t>
  </si>
  <si>
    <t>Estados e municípios</t>
  </si>
  <si>
    <t>LOA</t>
  </si>
  <si>
    <t>Decreto 9.741</t>
  </si>
  <si>
    <t>Decreto 9.809</t>
  </si>
  <si>
    <t>(Março)</t>
  </si>
  <si>
    <t>(Maio)</t>
  </si>
  <si>
    <t>%</t>
  </si>
  <si>
    <t>Transferências por repartição de receita a E&amp;M</t>
  </si>
  <si>
    <t>Receita Líquida (I)</t>
  </si>
  <si>
    <t>Despesa Primária (II)</t>
  </si>
  <si>
    <t>Resultado Primário (I-II+III)</t>
  </si>
  <si>
    <t>Parâmetros</t>
  </si>
  <si>
    <t>Governo</t>
  </si>
  <si>
    <t>IFI</t>
  </si>
  <si>
    <t>Mercado</t>
  </si>
  <si>
    <t>FMI</t>
  </si>
  <si>
    <t>Março</t>
  </si>
  <si>
    <t>Maio</t>
  </si>
  <si>
    <t>Abril</t>
  </si>
  <si>
    <t>PIB real (%)</t>
  </si>
  <si>
    <t>IPCA acum. (%)</t>
  </si>
  <si>
    <t>Taxa Over ‐ SELIC Média (%)</t>
  </si>
  <si>
    <t>Taxa de Câmbio Média (R$ / US$)</t>
  </si>
  <si>
    <t>Preço Médio do Petróleo (US$/barril)</t>
  </si>
  <si>
    <t>Massa Salarial Nominal (%)</t>
  </si>
  <si>
    <t>6,2*</t>
  </si>
  <si>
    <t>Receita</t>
  </si>
  <si>
    <t>Variação</t>
  </si>
  <si>
    <t>Administradas pela RFB</t>
  </si>
  <si>
    <t>Arrecadação líquida para o RGPS</t>
  </si>
  <si>
    <t>Não administradas pela RFB</t>
  </si>
  <si>
    <t>Despesa</t>
  </si>
  <si>
    <t>Benefícios da Previdência</t>
  </si>
  <si>
    <t>Pessoal e Encargos sociais</t>
  </si>
  <si>
    <t>Abono e Seguro Desemprego</t>
  </si>
  <si>
    <t>Benefícios de Prestação Continuada (BPC)</t>
  </si>
  <si>
    <t>Compensação ao RGPS pela Desoneração da Folha</t>
  </si>
  <si>
    <t>Complementação da União ao Fundeb</t>
  </si>
  <si>
    <t>Legislativo/Judiciário/MPU/DPU</t>
  </si>
  <si>
    <t>Sentenças Judiciais e Precatórios</t>
  </si>
  <si>
    <t>Subsídios, Subvenções e Proagro</t>
  </si>
  <si>
    <t>Poder / Órgão</t>
  </si>
  <si>
    <t>Base contingenciável</t>
  </si>
  <si>
    <t>Participação (%)</t>
  </si>
  <si>
    <t>Executivo</t>
  </si>
  <si>
    <t>Órgão</t>
  </si>
  <si>
    <t>Limites de empenho</t>
  </si>
  <si>
    <t>Ministério de Minas e Energia</t>
  </si>
  <si>
    <t>Ministério da Defesa</t>
  </si>
  <si>
    <t>Ministério do Turismo</t>
  </si>
  <si>
    <t>Ministério da Ciência, Tecnologia, Inovações e Comunicações</t>
  </si>
  <si>
    <t>Ministério da Agricultura, Pecuária e Abastecimento</t>
  </si>
  <si>
    <t>Ministério da Economia</t>
  </si>
  <si>
    <t>Ministério da Justiça e Segurança Pública</t>
  </si>
  <si>
    <t>Ministério da Educação</t>
  </si>
  <si>
    <t>Presidência da República</t>
  </si>
  <si>
    <t>Advocacia-Geral da União</t>
  </si>
  <si>
    <t>Ministério das Relações Exteriores</t>
  </si>
  <si>
    <t>Ministério do Desenvolvimento Regional</t>
  </si>
  <si>
    <t>Ministério do Meio Ambiente</t>
  </si>
  <si>
    <t>Controladoria-Geral da União</t>
  </si>
  <si>
    <t>Ministério da Infraestrutura</t>
  </si>
  <si>
    <t>Ministério da Mulher, da Família e dos Direitos Humanos</t>
  </si>
  <si>
    <t>Ministério da Cidadania</t>
  </si>
  <si>
    <t>Gabinete da Vice-Presidência da República</t>
  </si>
  <si>
    <t>Ministério da Saúde</t>
  </si>
  <si>
    <t>Subtotal 1</t>
  </si>
  <si>
    <t>Reserva para emendas impositivas</t>
  </si>
  <si>
    <t>Subtotal 2</t>
  </si>
  <si>
    <t>Autorização para ampliação dos limites</t>
  </si>
  <si>
    <t>Receitas próprias/convênios/doações de instituições federais de ensino (MEC)</t>
  </si>
  <si>
    <t>Reavaliações do Governo</t>
  </si>
  <si>
    <t>Maio*</t>
  </si>
  <si>
    <t>Total de despesas primárias</t>
  </si>
  <si>
    <t>Despesas não sujeitas ao teto</t>
  </si>
  <si>
    <t>Despesas sujeitas ao Teto</t>
  </si>
  <si>
    <t>Teto de gastos</t>
  </si>
  <si>
    <t>Folga (+) / Excesso (-)</t>
  </si>
  <si>
    <t xml:space="preserve">Decreto 9.741 </t>
  </si>
  <si>
    <t xml:space="preserve">Decreto 9.809 </t>
  </si>
  <si>
    <t xml:space="preserve">IFI </t>
  </si>
  <si>
    <t>IFI menos Decreto 9.809</t>
  </si>
  <si>
    <t>Diferença %</t>
  </si>
  <si>
    <t>Administrada</t>
  </si>
  <si>
    <t>Incentivos Fiscais</t>
  </si>
  <si>
    <t>Previdenciária (RGPS)</t>
  </si>
  <si>
    <t>Não Administrada</t>
  </si>
  <si>
    <t>Despesas do Executivo sujeitas à programação financeira</t>
  </si>
  <si>
    <t>Obrigatórias com controle de fluxo</t>
  </si>
  <si>
    <t>TABELA 6. COMPENSAÇÃO ENTRE AS METAS DE RESULTADO PRIMÁRIO – SETOR PÚBLICO CONSOLIDADO (R$ BILHÕES)</t>
  </si>
  <si>
    <t>Tabela 7. Projeções do executivo para o resultado primário do Governo Central em 2019 (R$ bilhões)</t>
  </si>
  <si>
    <t>Tabela 8. Projeções para os principais parâmetros macroeconômicos em 2018</t>
  </si>
  <si>
    <t>Tabela 9. Variações nas projeções oficiais de receitas primárias (R$ bilhões)</t>
  </si>
  <si>
    <t>Tabela 10. Variações nas projeções oficiais de despesas primárias (R$ bilhões)</t>
  </si>
  <si>
    <t>Tabela 11. Distribuição do contingenciamento por Poder ou órgão autônomo (R$ bilhões)</t>
  </si>
  <si>
    <t>Tabela 12. Distribuição do contingenciamento do Executivo por órgão (R$ milhões)</t>
  </si>
  <si>
    <t>Tabela 13. Teto de gastos primários em 2019 (R$ bilhões)</t>
  </si>
  <si>
    <t>Fonte: Ministério da Economia, Decreto nº 9.711/2019 e alterações posteriores.</t>
  </si>
  <si>
    <t>*Abrange todas as despesas discricionárias e as despesas obrigatórias sujeitas à programação financeira (Anexo VIII do Decreto 9.276/2018).</t>
  </si>
  <si>
    <t>Fonte: Ministério da Economia. Elaboração: IFI.</t>
  </si>
  <si>
    <t>Fontes: Banco Central (Expectativas de Mercado de 22/5/2019), FMI (World Economic Outlook, abril de 2019), Ministério da Economia e IFI (RAF de maio de 2019).</t>
  </si>
  <si>
    <t>* A estimativa da IFI para a massa salarial nominal considera toda a população ocupada, não apenas a parcela com carteira de trabalho.</t>
  </si>
  <si>
    <t>Fonte: Decreto nº 9.711/2019 e alterações posteriores.</t>
  </si>
  <si>
    <t>Fonte: Ministério da Economia (Relatórios de avaliação de receitas e despesas primárias).</t>
  </si>
  <si>
    <t>* A estimativa para o teto de gastos no relatório bimestral de maio indica folga de R$ 33,3 bilhões, pois não contempla o contingenciamento efetivado posteriormente pelo Decreto nº 9.809/2019. Por ser o mais provável, assumimos que o contingenciamento de R$ 2,2 bilhões se deu em despesas sujeitas ao
teto.</t>
  </si>
  <si>
    <t>Fonte: Relatórios de avaliação de receitas e despesas primárias (Ministério da Economia), Decreto nº 9.809/2019 e IFI (RAF de maio de 2019).</t>
  </si>
  <si>
    <t>Fonte: Decreto nº 9.711/2019 (e alterações posteriores) e IFI (RAF de maio de 2019).</t>
  </si>
  <si>
    <t>Tabela 6. Compensação entre as metas de resultado primário – Setor Público Consolidado (R$ bilhões)</t>
  </si>
  <si>
    <t>Tabela 14. Resultado primário do governo central em 2019 – projeções oficiais e IFI (R$ bilhões e % PIB)</t>
  </si>
  <si>
    <t>Tabela 2. Receitas do Governo Central – 2016 a 2019 – acumulado de janeiro a abril (R$ bilhões correntes, var. % real e % do PIB)</t>
  </si>
  <si>
    <t>Jan-Abr/2016</t>
  </si>
  <si>
    <t>Jan-Abr/2017</t>
  </si>
  <si>
    <t>Jan-Abr/2018</t>
  </si>
  <si>
    <t>Jan-Abr/2019</t>
  </si>
  <si>
    <t>Var.% real</t>
  </si>
  <si>
    <t>Receita total</t>
  </si>
  <si>
    <t xml:space="preserve">    Receitas administradas</t>
  </si>
  <si>
    <t xml:space="preserve">    Incentivos fiscais</t>
  </si>
  <si>
    <t xml:space="preserve">    Receitas do Regime Geral de Previdência Social (RGPS)</t>
  </si>
  <si>
    <t xml:space="preserve">    Receitas não administradas</t>
  </si>
  <si>
    <t>Transferências</t>
  </si>
  <si>
    <t>Receita líquida</t>
  </si>
  <si>
    <t>PIB (R$ bi correntes)</t>
  </si>
  <si>
    <t>Tabela 3. Despesas selecionadas do Governo Central – 2016 a 2019 – acumulado de janeiro a abril (R$ bilhões correntes, var. % real e % do PIB)</t>
  </si>
  <si>
    <t>Despesa total</t>
  </si>
  <si>
    <t>Benefícios previdenciários (RGPS)</t>
  </si>
  <si>
    <t>Pessoal (ativos e inativos)</t>
  </si>
  <si>
    <t>Abono e seguro desemprego</t>
  </si>
  <si>
    <t>Tabela 4. Benefícios emitidos (mil) e valor médio (R$) dos benefícios no âmbito do RGPS para o período de janeiro a março de anos selecionados</t>
  </si>
  <si>
    <t>Jan-Mar/2016</t>
  </si>
  <si>
    <t>Jan-Mar/2017</t>
  </si>
  <si>
    <t>Jan-Mar/2018</t>
  </si>
  <si>
    <t>Jan-Mar/2019</t>
  </si>
  <si>
    <t>Unidade</t>
  </si>
  <si>
    <t>Número de benefícios previdenciários  emitidos RGPS (mil) - média</t>
  </si>
  <si>
    <t>Clientela urbana</t>
  </si>
  <si>
    <t>Clientela rural</t>
  </si>
  <si>
    <t>Valor médio do benefício RGPS (R$)</t>
  </si>
  <si>
    <t>Fonte: Tesouro Nacional e Banco Central. Elaboração IFI.</t>
  </si>
  <si>
    <t>TABELA 5. DESPESAS TOTAIS PRIMÁRIAS (VAR.% REAL JAN-ABR X JAN-ABR) – 2010 A 2019</t>
  </si>
  <si>
    <t>Tabela 5. Despesas totais primárias (var.% real jan-abr x jan-abr) – 2010 a 2019</t>
  </si>
  <si>
    <t>Fonte: Tesouro Nacional. Elaboração: IFI.</t>
  </si>
  <si>
    <t>Investimentos</t>
  </si>
  <si>
    <t>Investimentos e inversões financeiras</t>
  </si>
  <si>
    <t>Previdência (INSS)</t>
  </si>
  <si>
    <t>Nível federal</t>
  </si>
  <si>
    <t>Governo federal</t>
  </si>
  <si>
    <t>Bacen</t>
  </si>
  <si>
    <t>INSS</t>
  </si>
  <si>
    <t>Nível regional</t>
  </si>
  <si>
    <t>Governos estaduais</t>
  </si>
  <si>
    <t>Governos municipais</t>
  </si>
  <si>
    <t>Empresas estatais estaduais</t>
  </si>
  <si>
    <t>Empresas estatais municipais</t>
  </si>
  <si>
    <t>Em 12 meses</t>
  </si>
  <si>
    <t>Discricionárias (eixo da direita)</t>
  </si>
  <si>
    <t>Obrigatórias (eixo da esquerda)</t>
  </si>
  <si>
    <t>Ao mês</t>
  </si>
  <si>
    <t xml:space="preserve">Fonte: Banco Central. Elaboração IFI. </t>
  </si>
  <si>
    <t>Gráfico 12. Despesas discricionárias e obrigatórias federais acumuladas em 12 meses (R$ bilhões – a preços de abr/19)</t>
  </si>
  <si>
    <t>2014.I</t>
  </si>
  <si>
    <t>2014.II</t>
  </si>
  <si>
    <t>2014.III</t>
  </si>
  <si>
    <t>2014.IV</t>
  </si>
  <si>
    <t>2015.I</t>
  </si>
  <si>
    <t>2015.II</t>
  </si>
  <si>
    <t>2015.III</t>
  </si>
  <si>
    <t>2015.IV</t>
  </si>
  <si>
    <t>2016.I</t>
  </si>
  <si>
    <t>2016.II</t>
  </si>
  <si>
    <t>2016.III</t>
  </si>
  <si>
    <t>2016.IV</t>
  </si>
  <si>
    <t>2018.IV</t>
  </si>
  <si>
    <t>2019.I</t>
  </si>
  <si>
    <t>PIB</t>
  </si>
  <si>
    <t>Extrativa</t>
  </si>
  <si>
    <t>Transformação</t>
  </si>
  <si>
    <t>SIUP</t>
  </si>
  <si>
    <t>Construção Civil</t>
  </si>
  <si>
    <t>Indústria</t>
  </si>
  <si>
    <t>Agropecuária</t>
  </si>
  <si>
    <t>Serviços</t>
  </si>
  <si>
    <t>Impostos</t>
  </si>
  <si>
    <t>PIB industrial</t>
  </si>
  <si>
    <t>Consumo das Famílias</t>
  </si>
  <si>
    <t>Consumo do Governo</t>
  </si>
  <si>
    <t>Formação Bruta de Capital Fixo</t>
  </si>
  <si>
    <t>Exportação</t>
  </si>
  <si>
    <t>Importação</t>
  </si>
  <si>
    <t>* A variação de estoques (ou o investimento em estoques) corresponde à variação líquida nos estoques de bens finais e matérias-primas utilizadas no processo de produção. A rubrica é usada como elemento de equilíbrio de oferta e demanda de bens e serviços.</t>
  </si>
  <si>
    <t>1997.I</t>
  </si>
  <si>
    <t>1997.II</t>
  </si>
  <si>
    <t>1997.III</t>
  </si>
  <si>
    <t>1997.IV</t>
  </si>
  <si>
    <t>1998.I</t>
  </si>
  <si>
    <t>1998.II</t>
  </si>
  <si>
    <t>1998.III</t>
  </si>
  <si>
    <t>1998.IV</t>
  </si>
  <si>
    <t>1999.I</t>
  </si>
  <si>
    <t>1999.II</t>
  </si>
  <si>
    <t>1999.III</t>
  </si>
  <si>
    <t>1999.IV</t>
  </si>
  <si>
    <t>2000.I</t>
  </si>
  <si>
    <t>2000.II</t>
  </si>
  <si>
    <t>2000.III</t>
  </si>
  <si>
    <t>2000.IV</t>
  </si>
  <si>
    <t>2001.I</t>
  </si>
  <si>
    <t>2001.II</t>
  </si>
  <si>
    <t>2001.III</t>
  </si>
  <si>
    <t>2001.IV</t>
  </si>
  <si>
    <t>2002.I</t>
  </si>
  <si>
    <t>2002.II</t>
  </si>
  <si>
    <t>2002.III</t>
  </si>
  <si>
    <t>2002.IV</t>
  </si>
  <si>
    <t>2003.I</t>
  </si>
  <si>
    <t>2003.II</t>
  </si>
  <si>
    <t>2003.III</t>
  </si>
  <si>
    <t>2003.IV</t>
  </si>
  <si>
    <t>2004.I</t>
  </si>
  <si>
    <t>2004.II</t>
  </si>
  <si>
    <t>2004.III</t>
  </si>
  <si>
    <t>2004.IV</t>
  </si>
  <si>
    <t>2005.I</t>
  </si>
  <si>
    <t>2005.II</t>
  </si>
  <si>
    <t>2005.III</t>
  </si>
  <si>
    <t>2005.IV</t>
  </si>
  <si>
    <t>2006.I</t>
  </si>
  <si>
    <t>2006.II</t>
  </si>
  <si>
    <t>2006.III</t>
  </si>
  <si>
    <t>2006.IV</t>
  </si>
  <si>
    <t>2007.I</t>
  </si>
  <si>
    <t>2007.II</t>
  </si>
  <si>
    <t>2007.III</t>
  </si>
  <si>
    <t>2007.IV</t>
  </si>
  <si>
    <t>2008.I</t>
  </si>
  <si>
    <t>2008.II</t>
  </si>
  <si>
    <t>2008.III</t>
  </si>
  <si>
    <t>2008.IV</t>
  </si>
  <si>
    <t>2009.I</t>
  </si>
  <si>
    <t>2009.II</t>
  </si>
  <si>
    <t>2009.III</t>
  </si>
  <si>
    <t>2009.IV</t>
  </si>
  <si>
    <t>2010.I</t>
  </si>
  <si>
    <t>2010.II</t>
  </si>
  <si>
    <t>2010.III</t>
  </si>
  <si>
    <t>2010.IV</t>
  </si>
  <si>
    <t>2011.I</t>
  </si>
  <si>
    <t>2011.II</t>
  </si>
  <si>
    <t>2011.III</t>
  </si>
  <si>
    <t>2011.IV</t>
  </si>
  <si>
    <t>2012.I</t>
  </si>
  <si>
    <t>2012.II</t>
  </si>
  <si>
    <t>2012.III</t>
  </si>
  <si>
    <t>2012.IV</t>
  </si>
  <si>
    <t>2013.I</t>
  </si>
  <si>
    <t>2013.II</t>
  </si>
  <si>
    <t>2013.III</t>
  </si>
  <si>
    <t>2013.IV</t>
  </si>
  <si>
    <t xml:space="preserve">Taxa de investimento </t>
  </si>
  <si>
    <t>Menos de 1 ano</t>
  </si>
  <si>
    <t>1 ano ou mais</t>
  </si>
  <si>
    <t>Intervalo Inferior</t>
  </si>
  <si>
    <t>Hiato revisto</t>
  </si>
  <si>
    <t>Intervalo superior</t>
  </si>
  <si>
    <t>Juro real</t>
  </si>
  <si>
    <t>Taxa Selic</t>
  </si>
  <si>
    <t>Fonte: Boletim Focus - Banco Central. Elaboração: IFI.</t>
  </si>
  <si>
    <t xml:space="preserve">Fonte: IBGE. Elaboração: IFI.
</t>
  </si>
  <si>
    <t>Variação de estoques*</t>
  </si>
  <si>
    <t>Consumo do governo</t>
  </si>
  <si>
    <t>Consumo das famílias</t>
  </si>
  <si>
    <t>mar-12</t>
  </si>
  <si>
    <t>jun-12</t>
  </si>
  <si>
    <t>set-12</t>
  </si>
  <si>
    <t>dez-12</t>
  </si>
  <si>
    <t>mar-13</t>
  </si>
  <si>
    <t>jun-13</t>
  </si>
  <si>
    <t>set-13</t>
  </si>
  <si>
    <t>dez-13</t>
  </si>
  <si>
    <t>mar-14</t>
  </si>
  <si>
    <t>jun-14</t>
  </si>
  <si>
    <t>set-14</t>
  </si>
  <si>
    <t>dez-14</t>
  </si>
  <si>
    <t>mar-15</t>
  </si>
  <si>
    <t>jun-15</t>
  </si>
  <si>
    <t>set-15</t>
  </si>
  <si>
    <t>dez-15</t>
  </si>
  <si>
    <t>mar-16</t>
  </si>
  <si>
    <t>jun-16</t>
  </si>
  <si>
    <t>set-16</t>
  </si>
  <si>
    <t>dez-16</t>
  </si>
  <si>
    <t>mar-17</t>
  </si>
  <si>
    <t>jun-17</t>
  </si>
  <si>
    <t>set-17</t>
  </si>
  <si>
    <t>dez-17</t>
  </si>
  <si>
    <t>mar-18</t>
  </si>
  <si>
    <t>jun-18</t>
  </si>
  <si>
    <t>set-18</t>
  </si>
  <si>
    <t>dez-18</t>
  </si>
  <si>
    <t>mar-19</t>
  </si>
  <si>
    <t>Fonte: Microdados da PNADC - IBGE. Elaboração: IFI.</t>
  </si>
  <si>
    <r>
      <t xml:space="preserve">Unidade: </t>
    </r>
    <r>
      <rPr>
        <i/>
        <sz val="9"/>
        <color theme="0"/>
        <rFont val="Cambria"/>
        <family val="1"/>
      </rPr>
      <t>número de pessoas (em milhares)</t>
    </r>
  </si>
  <si>
    <t>Fonte. B3 e Banco Central. Elaboração: IFI.</t>
  </si>
  <si>
    <t>Gráfico 2. Evolução PIB Industrial</t>
  </si>
  <si>
    <t>*Ajuste em Set/2010 para neutralizar o efeito das despesas de capitalização da Petrobras ocorridas naquele período.</t>
  </si>
  <si>
    <r>
      <t xml:space="preserve">Unidade: </t>
    </r>
    <r>
      <rPr>
        <i/>
        <sz val="9"/>
        <color theme="0"/>
        <rFont val="Cambria"/>
        <family val="1"/>
      </rPr>
      <t>taxa de juro em %</t>
    </r>
  </si>
  <si>
    <t>Fonte: Secretaria do Tesouro Nacional e Banco Central. Elaboração IFI.</t>
  </si>
  <si>
    <t>Gráfico 1. PIB: Variação do trimestre em relação ao trimestre anterior</t>
  </si>
  <si>
    <t>Gráfico 10. Hiato do produto e  intervalo de plausibilidade</t>
  </si>
  <si>
    <t>Gráfico 9. Número de pessoas desalentadas (mil)</t>
  </si>
  <si>
    <t>Gráfico 8. Taxa de desemprego por duração (% da força de trabalho)</t>
  </si>
  <si>
    <t xml:space="preserve">Gráfico 7. Taxa de investimento % (FBCF/PIB) </t>
  </si>
  <si>
    <t>Gráfico 6. Componentes do PIB pela ótica da despesa</t>
  </si>
  <si>
    <t>Gráfico 3. Mediana das estimativas de mercado para o PIB de 2019</t>
  </si>
  <si>
    <t>Tabela 18. Projeções da IFI para o resultado primário do Governo Central – cenário pessimista (% do PIB)</t>
  </si>
  <si>
    <t>Tabela 17. Projeções da IFI para o resultado primário do Governo Central – cenário otimista (% do PIB)</t>
  </si>
  <si>
    <t>Tabela 16. Projeções da IFI para o resultado primário do Governo Central – cenário base (% do PIB)</t>
  </si>
  <si>
    <t>Tabela 15. Resultado primário e PIB nominal – médias anuais para o período 2019 a 2030</t>
  </si>
  <si>
    <t>Valores</t>
  </si>
  <si>
    <t>Administrada pela RFB</t>
  </si>
  <si>
    <t>Transferências a Estados e Municípios</t>
  </si>
  <si>
    <t>BPC (Loas/Rmv)</t>
  </si>
  <si>
    <t xml:space="preserve">Complementação da União ao FUNDEB </t>
  </si>
  <si>
    <t>Sentenças judiciais e precatórios (custeio e capital)</t>
  </si>
  <si>
    <t>Obrigatórias com Controle de Fluxo</t>
  </si>
  <si>
    <t>Fundo Soberano do Brasil</t>
  </si>
  <si>
    <t>Gráfico 11. Taxa de juro nominal e real ex-ante</t>
  </si>
  <si>
    <t>Clique aqui para acessar o RAF nº 29</t>
  </si>
  <si>
    <t>TABELA 3. DESPESAS SELECIONADAS DO GOVERNO CENTRAL – 2016 A 2019 – ACUMULADO DE JANEIRO A ABRIL (R$ BILHÕES CORRENTES, VAR. % REAL E % DO PIB)</t>
  </si>
  <si>
    <t>TABELA 1. CONTRIBUIÇÕES (EM P.P.) NA TAXA ACUMULADA EM QUATRO TRIMESTRES DO PIB</t>
  </si>
  <si>
    <t>TABELA 14. RESULTADO PRIMÁRIO DO GOVERNO CENTRAL EM 2019 – PROJEÇÕES OFICIAIS E IFI (R$ BILHÕES E % PIB)</t>
  </si>
  <si>
    <t>TABELA 13. TETO DE GASTOS PRIMÁRIOS EM 2019 (R$ BILHÕES)</t>
  </si>
  <si>
    <t>TABELA 12. DISTRIBUIÇÃO DO CONTINGENCIAMENTO DO EXECUTIVO POR ÓRGÃO (R$ MILHÕES)</t>
  </si>
  <si>
    <t>TABELA 11. DISTRIBUIÇÃO DO CONTINGENCIAMENTO POR PODER OU ÓRGÃO AUTÔNOMO (R$ BILHÕES)</t>
  </si>
  <si>
    <t>TABELA 10. VARIAÇÕES NAS PROJEÇÕES OFICIAIS DE DESPESAS PRIMÁRIAS (R$ BILHÕES)</t>
  </si>
  <si>
    <t>TABELA 9. VARIAÇÕES NAS PROJEÇÕES OFICIAIS DE RECEITAS PRIMÁRIAS (R$ BILHÕES)</t>
  </si>
  <si>
    <t>TABELA 8. PROJEÇÕES PARA OS PRINCIPAIS PARÂMETROS MACROECONÔMICOS EM 2018</t>
  </si>
  <si>
    <t>TABELA 7. PROJEÇÕES DO EXECUTIVO PARA O RESULTADO PRIMÁRIO DO GOVERNO CENTRAL EM 2019 (R$ BILHÕES)</t>
  </si>
  <si>
    <t>TABELA 4. BENEFÍCIOS EMITIDOS (MIL) E VALOR MÉDIO (R$) DOS BENEFÍCIOS NO ÂMBITO DO RGPS PARA O PERÍODO DE JANEIRO A MARÇO DE ANOS SELECIONADOS</t>
  </si>
  <si>
    <t>TABELA 2. RECEITAS DO GOVERNO CENTRAL – 2016 A 2019 – ACUMULADO DE JANEIRO A ABRIL (R$ BILHÕES CORRENTES, VAR. % REAL E % DO PIB)</t>
  </si>
  <si>
    <r>
      <t>Unidade:</t>
    </r>
    <r>
      <rPr>
        <i/>
        <sz val="9"/>
        <color theme="0"/>
        <rFont val="Cambria"/>
        <family val="1"/>
      </rPr>
      <t xml:space="preserve"> pontos percentuais</t>
    </r>
  </si>
  <si>
    <r>
      <t xml:space="preserve">Unidade: </t>
    </r>
    <r>
      <rPr>
        <i/>
        <sz val="9"/>
        <color theme="0"/>
        <rFont val="Cambria"/>
        <family val="1"/>
      </rPr>
      <t>pontos percentuais</t>
    </r>
  </si>
  <si>
    <r>
      <t xml:space="preserve">Unidade: </t>
    </r>
    <r>
      <rPr>
        <i/>
        <sz val="9"/>
        <color theme="0"/>
        <rFont val="Cambria"/>
        <family val="1"/>
      </rPr>
      <t>% da força de trabalho</t>
    </r>
  </si>
  <si>
    <r>
      <t xml:space="preserve">Unidade: </t>
    </r>
    <r>
      <rPr>
        <i/>
        <sz val="9"/>
        <color theme="0"/>
        <rFont val="Cambria"/>
        <family val="1"/>
      </rPr>
      <t>% do PIB</t>
    </r>
  </si>
  <si>
    <t>RAF – RELATÓRIO DE ACOMPANHAMENTO FISCAL • 10 DE JUNHO DE 2019 • N° 29</t>
  </si>
  <si>
    <t>Gráfico 13. Despesas primárias selecionadas acumuladas em 12 meses (a preços de mar/19)</t>
  </si>
  <si>
    <t>Gráfico 14. Resultado primário do setor público consolidado acumulado em 12 meses - % do PIB</t>
  </si>
  <si>
    <t>Gráfico 15. Resultado primário, nominal e gastos com juros acumulados em 12 meses (% do PIB)</t>
  </si>
  <si>
    <t>Gráfico 16. Indicadores de dívida pública e principais componentes (% do PIB)</t>
  </si>
  <si>
    <t>Gráfico 17. Custo médio da dívida de dívida pública, acumulado nos últimos 12 meses (%) e taxa selic - meta (% ao ano)</t>
  </si>
  <si>
    <t>Gráfico 5. Contribuições (em p.p.) para o crescimento do PIB industrial - acumulado em quatro trimestres</t>
  </si>
  <si>
    <t>Gráfico 4. Contribuições (em p.p.) para o crescimento do PIB - acumulado em quatro trimestres</t>
  </si>
  <si>
    <t>Fonte: Banco Central. Elaboração IFI.</t>
  </si>
  <si>
    <r>
      <t>Unidade:</t>
    </r>
    <r>
      <rPr>
        <i/>
        <sz val="9"/>
        <color theme="0"/>
        <rFont val="Cambria"/>
        <family val="1"/>
      </rPr>
      <t xml:space="preserve"> %</t>
    </r>
  </si>
  <si>
    <t>Trimestre</t>
  </si>
  <si>
    <r>
      <t>Unidade:</t>
    </r>
    <r>
      <rPr>
        <i/>
        <sz val="9"/>
        <color theme="0"/>
        <rFont val="Cambria"/>
        <family val="1"/>
      </rPr>
      <t xml:space="preserve"> % ao ano</t>
    </r>
  </si>
  <si>
    <r>
      <t xml:space="preserve">Unidade: </t>
    </r>
    <r>
      <rPr>
        <i/>
        <sz val="9"/>
        <color theme="0"/>
        <rFont val="Cambria"/>
        <family val="1"/>
      </rPr>
      <t>número índice</t>
    </r>
  </si>
  <si>
    <r>
      <t xml:space="preserve">Unidade: </t>
    </r>
    <r>
      <rPr>
        <i/>
        <sz val="9"/>
        <color theme="0"/>
        <rFont val="Cambria"/>
        <family val="1"/>
      </rPr>
      <t>% do produto potencial</t>
    </r>
  </si>
  <si>
    <r>
      <t xml:space="preserve">Unidade: </t>
    </r>
    <r>
      <rPr>
        <i/>
        <sz val="9"/>
        <color theme="0"/>
        <rFont val="Cambria"/>
        <family val="1"/>
      </rPr>
      <t>R$ bilhões (gráfico) e R$ milhões (tabela)</t>
    </r>
  </si>
  <si>
    <t>Indústrias extrativas</t>
  </si>
  <si>
    <t>Indústrias de transformação</t>
  </si>
  <si>
    <r>
      <t>Unidade:</t>
    </r>
    <r>
      <rPr>
        <i/>
        <sz val="9"/>
        <color theme="0"/>
        <rFont val="Cambria"/>
        <family val="1"/>
      </rPr>
      <t xml:space="preserve"> % do PIB</t>
    </r>
  </si>
  <si>
    <t>Acumulado em 12 meses</t>
  </si>
  <si>
    <t>Gráfico 14</t>
  </si>
  <si>
    <t>Gráfico 15</t>
  </si>
  <si>
    <t>Taxa Selic - Meta</t>
  </si>
  <si>
    <t>Custo médio da dívida</t>
  </si>
  <si>
    <t>R$ bi</t>
  </si>
  <si>
    <t>Fonte: Secretaria da Previdência do Ministério da Economia. Elaboração: IFI</t>
  </si>
  <si>
    <t xml:space="preserve">     Obrigatórias (inclusive com controle de fluxo)</t>
  </si>
  <si>
    <t xml:space="preserve">     Discricionárias do Executivo</t>
  </si>
  <si>
    <t>Decreto 9.741 (Março)</t>
  </si>
  <si>
    <t>Decreto 9.809 (Maio)</t>
  </si>
  <si>
    <t>Variação:                                                           Maio em relação à LOA</t>
  </si>
  <si>
    <t xml:space="preserve">      Imposto sobre a Importação</t>
  </si>
  <si>
    <t xml:space="preserve">      Imposto sobre Produtos Industrializados</t>
  </si>
  <si>
    <t xml:space="preserve">      Imposto sobre a Renda</t>
  </si>
  <si>
    <t xml:space="preserve">      Imposto sobre Operações Financeiras (IOF)</t>
  </si>
  <si>
    <t xml:space="preserve">      Cofins</t>
  </si>
  <si>
    <t xml:space="preserve">      Contribuição para o Pis/Pasep</t>
  </si>
  <si>
    <t xml:space="preserve">      CSLL</t>
  </si>
  <si>
    <t xml:space="preserve">      Cide - Combustíveis</t>
  </si>
  <si>
    <t xml:space="preserve">      Outras receitas administradas</t>
  </si>
  <si>
    <t xml:space="preserve">      Concessões e permissões</t>
  </si>
  <si>
    <t xml:space="preserve">      Contribuição previdenciária de servidores públicos</t>
  </si>
  <si>
    <t xml:space="preserve">      Contribuição do Salário Educação</t>
  </si>
  <si>
    <t xml:space="preserve">      Exploração de recursos naturais</t>
  </si>
  <si>
    <t xml:space="preserve">      Outras receitas não administradas</t>
  </si>
  <si>
    <t xml:space="preserve">     Individuais</t>
  </si>
  <si>
    <t xml:space="preserve">     Bancada</t>
  </si>
  <si>
    <t>TABELA 15. CENÁRIO FISCAL DE CURTO PRAZO (EM R$ BILHÕES E EM % DO PIB)</t>
  </si>
  <si>
    <r>
      <t xml:space="preserve">IFI </t>
    </r>
    <r>
      <rPr>
        <b/>
        <i/>
        <sz val="9"/>
        <color rgb="FFFFFFFF"/>
        <rFont val="Cambria"/>
        <family val="1"/>
      </rPr>
      <t>versus</t>
    </r>
    <r>
      <rPr>
        <b/>
        <sz val="9"/>
        <color rgb="FFFFFFFF"/>
        <rFont val="Cambria"/>
        <family val="1"/>
      </rPr>
      <t xml:space="preserve"> Decreto 9.809</t>
    </r>
  </si>
  <si>
    <t>TABELA 16. PROJEÇÕES DA IFI PARA O RESULTADO PRIMÁRIO DO GOVERNO CENTRAL – CENÁRIO BASE (% DO PIB)</t>
  </si>
  <si>
    <t>TABELA 17. PROJEÇÕES DA IFI PARA O RESULTADO PRIMÁRIO DO GOVERNO CENTRAL – CENÁRIO OTIMISTA (% DO PIB)</t>
  </si>
  <si>
    <t>TABELA 18. PROJEÇÕES DA IFI PARA O RESULTADO PRIMÁRIO DO GOVERNO CENTRAL – CENÁRIO PESSIMISTA (% DO 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</si>
</sst>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"/>
    <numFmt numFmtId="165" formatCode="0.0%"/>
    <numFmt numFmtId="166" formatCode="_(* #,##0.00_);_(* \(#,##0.00\);_(* &quot;-&quot;??_);_(@_)"/>
    <numFmt numFmtId="167" formatCode="0.0"/>
    <numFmt numFmtId="168" formatCode="0000"/>
    <numFmt numFmtId="169" formatCode="_-* #,##0_-;\-* #,##0_-;_-* &quot;-&quot;??_-;_-@_-"/>
    <numFmt numFmtId="170" formatCode="[$-416]mmm\-yy;@"/>
  </numFmts>
  <fonts count="47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sz val="11"/>
      <color theme="1"/>
      <name val="Cambria"/>
      <family val="1"/>
    </font>
    <font>
      <b/>
      <sz val="9"/>
      <color theme="1"/>
      <name val="Calibri"/>
      <family val="2"/>
      <scheme val="minor"/>
    </font>
    <font>
      <b/>
      <u/>
      <sz val="11"/>
      <color rgb="FFBD534B"/>
      <name val="Cambria"/>
      <family val="1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BD534B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9"/>
      <name val="Calibri"/>
      <family val="2"/>
      <scheme val="minor"/>
    </font>
    <font>
      <b/>
      <sz val="11"/>
      <color rgb="FFBD534B"/>
      <name val="Cambria"/>
      <family val="1"/>
    </font>
    <font>
      <b/>
      <sz val="12"/>
      <color rgb="FFBD534B"/>
      <name val="Cambria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rgb="FFBD534B"/>
      <name val="Calibri"/>
      <family val="2"/>
      <scheme val="minor"/>
    </font>
    <font>
      <b/>
      <sz val="9"/>
      <color theme="0"/>
      <name val="Cambria"/>
      <family val="1"/>
    </font>
    <font>
      <b/>
      <sz val="9"/>
      <color theme="1"/>
      <name val="Cambria"/>
      <family val="1"/>
    </font>
    <font>
      <i/>
      <sz val="9"/>
      <color theme="1"/>
      <name val="Cambria"/>
      <family val="1"/>
    </font>
    <font>
      <b/>
      <sz val="9"/>
      <color theme="1"/>
      <name val="Calibri"/>
      <family val="2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sz val="9"/>
      <color theme="1"/>
      <name val="Cambria"/>
      <family val="1"/>
    </font>
    <font>
      <b/>
      <sz val="9"/>
      <name val="Cambria"/>
      <family val="1"/>
    </font>
    <font>
      <b/>
      <sz val="9"/>
      <color rgb="FFFF0000"/>
      <name val="Calibri"/>
      <family val="2"/>
      <scheme val="minor"/>
    </font>
    <font>
      <b/>
      <i/>
      <sz val="9"/>
      <color theme="0"/>
      <name val="Cambria"/>
      <family val="1"/>
    </font>
    <font>
      <i/>
      <sz val="9"/>
      <color theme="0"/>
      <name val="Cambria"/>
      <family val="1"/>
    </font>
    <font>
      <sz val="9"/>
      <name val="Cambria"/>
      <family val="1"/>
    </font>
    <font>
      <b/>
      <i/>
      <sz val="11"/>
      <color theme="5"/>
      <name val="Cambria"/>
      <family val="1"/>
    </font>
    <font>
      <b/>
      <u/>
      <sz val="9"/>
      <color rgb="FFBD534B"/>
      <name val="Cambria"/>
      <family val="1"/>
    </font>
    <font>
      <sz val="9"/>
      <color theme="0"/>
      <name val="Cambria"/>
      <family val="1"/>
    </font>
    <font>
      <b/>
      <sz val="9"/>
      <color rgb="FF000000"/>
      <name val="Cambria"/>
      <family val="1"/>
    </font>
    <font>
      <sz val="9"/>
      <color indexed="81"/>
      <name val="Cambria"/>
      <family val="1"/>
    </font>
    <font>
      <i/>
      <sz val="9"/>
      <name val="Cambria"/>
      <family val="1"/>
    </font>
    <font>
      <i/>
      <sz val="9"/>
      <color rgb="FF000000"/>
      <name val="Cambria"/>
      <family val="1"/>
    </font>
    <font>
      <sz val="9"/>
      <color rgb="FF000000"/>
      <name val="Cambria"/>
      <family val="1"/>
    </font>
    <font>
      <b/>
      <sz val="9"/>
      <color rgb="FFFFFFFF"/>
      <name val="Cambria"/>
      <family val="1"/>
    </font>
    <font>
      <sz val="9"/>
      <color rgb="FF595959"/>
      <name val="Cambria"/>
      <family val="1"/>
    </font>
    <font>
      <sz val="9"/>
      <color rgb="FFFFFFFF"/>
      <name val="Cambria"/>
      <family val="1"/>
    </font>
    <font>
      <b/>
      <i/>
      <sz val="9"/>
      <color rgb="FFFFFFFF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89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534B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 style="medium">
        <color rgb="FFBD534B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/>
      <top style="thick">
        <color rgb="FF005D89"/>
      </top>
      <bottom/>
      <diagonal/>
    </border>
    <border>
      <left/>
      <right/>
      <top style="thin">
        <color theme="0" tint="-0.14996795556505021"/>
      </top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medium">
        <color rgb="FF005D89"/>
      </right>
      <top style="thick">
        <color rgb="FF005D89"/>
      </top>
      <bottom style="thick">
        <color rgb="FF005D8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FFFFFF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5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5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medium">
        <color theme="5"/>
      </bottom>
      <diagonal/>
    </border>
    <border>
      <left/>
      <right/>
      <top style="thin">
        <color theme="0" tint="-0.14993743705557422"/>
      </top>
      <bottom style="medium">
        <color theme="5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medium">
        <color theme="5"/>
      </bottom>
      <diagonal/>
    </border>
    <border>
      <left/>
      <right/>
      <top style="medium">
        <color rgb="FF005D8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2F2F2"/>
      </top>
      <bottom style="medium">
        <color rgb="FF005D8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FFFFFF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5D8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05D8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F2F2F2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05D89"/>
      </bottom>
      <diagonal/>
    </border>
    <border>
      <left/>
      <right/>
      <top/>
      <bottom style="medium">
        <color theme="0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/>
      <right style="medium">
        <color rgb="FF005D89"/>
      </right>
      <top style="thick">
        <color rgb="FF005D89"/>
      </top>
      <bottom/>
      <diagonal/>
    </border>
    <border>
      <left style="medium">
        <color rgb="FF005D89"/>
      </left>
      <right/>
      <top style="thick">
        <color rgb="FF005D89"/>
      </top>
      <bottom style="thick">
        <color theme="0"/>
      </bottom>
      <diagonal/>
    </border>
    <border>
      <left/>
      <right/>
      <top style="thick">
        <color rgb="FF005D89"/>
      </top>
      <bottom style="thick">
        <color theme="0"/>
      </bottom>
      <diagonal/>
    </border>
    <border>
      <left/>
      <right style="thick">
        <color rgb="FF005D89"/>
      </right>
      <top style="thick">
        <color rgb="FF005D89"/>
      </top>
      <bottom style="thick">
        <color theme="0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 style="thick">
        <color theme="0"/>
      </top>
      <bottom style="thick">
        <color theme="0"/>
      </bottom>
      <diagonal/>
    </border>
    <border>
      <left style="thick">
        <color rgb="FF005D89"/>
      </left>
      <right/>
      <top/>
      <bottom style="thin">
        <color theme="0" tint="-0.14996795556505021"/>
      </bottom>
      <diagonal/>
    </border>
    <border>
      <left/>
      <right style="thick">
        <color rgb="FF005D89"/>
      </right>
      <top/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rgb="FF005D89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ck">
        <color rgb="FF005D89"/>
      </bottom>
      <diagonal/>
    </border>
    <border>
      <left/>
      <right style="thick">
        <color rgb="FF005D89"/>
      </right>
      <top style="thin">
        <color theme="0" tint="-0.14996795556505021"/>
      </top>
      <bottom style="thick">
        <color rgb="FF005D89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1" fillId="0" borderId="0"/>
    <xf numFmtId="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4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4" fillId="2" borderId="0" xfId="1" applyFont="1" applyFill="1"/>
    <xf numFmtId="0" fontId="1" fillId="2" borderId="0" xfId="0" applyFont="1" applyFill="1" applyAlignment="1">
      <alignment horizontal="center" vertical="center"/>
    </xf>
    <xf numFmtId="0" fontId="9" fillId="2" borderId="0" xfId="0" applyFont="1" applyFill="1"/>
    <xf numFmtId="0" fontId="0" fillId="2" borderId="0" xfId="0" applyFill="1" applyAlignment="1">
      <alignment wrapText="1"/>
    </xf>
    <xf numFmtId="0" fontId="12" fillId="2" borderId="0" xfId="0" applyFont="1" applyFill="1"/>
    <xf numFmtId="0" fontId="14" fillId="2" borderId="0" xfId="0" applyFont="1" applyFill="1"/>
    <xf numFmtId="0" fontId="9" fillId="2" borderId="0" xfId="0" applyFont="1" applyFill="1" applyBorder="1" applyAlignment="1"/>
    <xf numFmtId="0" fontId="10" fillId="2" borderId="0" xfId="0" applyFont="1" applyFill="1" applyBorder="1"/>
    <xf numFmtId="0" fontId="14" fillId="2" borderId="0" xfId="0" applyFont="1" applyFill="1" applyBorder="1"/>
    <xf numFmtId="0" fontId="4" fillId="0" borderId="0" xfId="1" applyFont="1"/>
    <xf numFmtId="17" fontId="0" fillId="2" borderId="0" xfId="0" applyNumberFormat="1" applyFill="1"/>
    <xf numFmtId="0" fontId="12" fillId="2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4" fillId="2" borderId="0" xfId="1" applyFont="1" applyFill="1" applyAlignment="1">
      <alignment horizontal="left"/>
    </xf>
    <xf numFmtId="3" fontId="17" fillId="5" borderId="6" xfId="0" applyNumberFormat="1" applyFont="1" applyFill="1" applyBorder="1" applyAlignment="1">
      <alignment horizontal="center" vertical="center"/>
    </xf>
    <xf numFmtId="2" fontId="17" fillId="5" borderId="6" xfId="0" applyNumberFormat="1" applyFont="1" applyFill="1" applyBorder="1" applyAlignment="1">
      <alignment horizontal="center" vertical="center"/>
    </xf>
    <xf numFmtId="167" fontId="17" fillId="5" borderId="6" xfId="0" applyNumberFormat="1" applyFont="1" applyFill="1" applyBorder="1" applyAlignment="1">
      <alignment horizontal="center" vertical="center"/>
    </xf>
    <xf numFmtId="2" fontId="17" fillId="5" borderId="9" xfId="0" applyNumberFormat="1" applyFont="1" applyFill="1" applyBorder="1" applyAlignment="1">
      <alignment horizontal="center" vertical="center"/>
    </xf>
    <xf numFmtId="2" fontId="17" fillId="2" borderId="6" xfId="0" applyNumberFormat="1" applyFont="1" applyFill="1" applyBorder="1" applyAlignment="1">
      <alignment horizontal="center" vertical="center"/>
    </xf>
    <xf numFmtId="167" fontId="17" fillId="2" borderId="6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" fillId="2" borderId="0" xfId="0" applyFont="1" applyFill="1"/>
    <xf numFmtId="164" fontId="17" fillId="5" borderId="5" xfId="0" applyNumberFormat="1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167" fontId="17" fillId="2" borderId="5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5" fillId="2" borderId="0" xfId="0" applyFont="1" applyFill="1"/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2" fontId="11" fillId="2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 indent="1"/>
    </xf>
    <xf numFmtId="0" fontId="17" fillId="2" borderId="6" xfId="0" applyFont="1" applyFill="1" applyBorder="1" applyAlignment="1">
      <alignment horizontal="left" vertical="center" indent="2"/>
    </xf>
    <xf numFmtId="2" fontId="18" fillId="2" borderId="6" xfId="0" applyNumberFormat="1" applyFont="1" applyFill="1" applyBorder="1" applyAlignment="1">
      <alignment horizontal="center" vertical="center"/>
    </xf>
    <xf numFmtId="2" fontId="19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164" fontId="11" fillId="2" borderId="7" xfId="2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indent="1"/>
    </xf>
    <xf numFmtId="0" fontId="16" fillId="3" borderId="1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2" borderId="0" xfId="1" applyFont="1" applyFill="1"/>
    <xf numFmtId="0" fontId="15" fillId="0" borderId="0" xfId="0" applyFont="1"/>
    <xf numFmtId="0" fontId="25" fillId="2" borderId="0" xfId="0" applyFont="1" applyFill="1"/>
    <xf numFmtId="0" fontId="4" fillId="2" borderId="0" xfId="1" applyFont="1" applyFill="1" applyAlignment="1"/>
    <xf numFmtId="0" fontId="3" fillId="2" borderId="0" xfId="0" applyFont="1" applyFill="1" applyAlignment="1"/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vertical="top"/>
    </xf>
    <xf numFmtId="0" fontId="26" fillId="0" borderId="0" xfId="0" applyFont="1" applyAlignment="1">
      <alignment horizontal="left" vertical="center"/>
    </xf>
    <xf numFmtId="168" fontId="23" fillId="3" borderId="21" xfId="0" applyNumberFormat="1" applyFont="1" applyFill="1" applyBorder="1" applyAlignment="1">
      <alignment horizontal="center" vertical="center"/>
    </xf>
    <xf numFmtId="168" fontId="23" fillId="3" borderId="17" xfId="0" applyNumberFormat="1" applyFont="1" applyFill="1" applyBorder="1" applyAlignment="1">
      <alignment horizontal="center" vertical="center"/>
    </xf>
    <xf numFmtId="168" fontId="23" fillId="3" borderId="17" xfId="0" applyNumberFormat="1" applyFont="1" applyFill="1" applyBorder="1" applyAlignment="1">
      <alignment horizontal="center" vertical="center" wrapText="1"/>
    </xf>
    <xf numFmtId="168" fontId="23" fillId="3" borderId="0" xfId="0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vertical="center"/>
    </xf>
    <xf numFmtId="164" fontId="24" fillId="0" borderId="23" xfId="0" applyNumberFormat="1" applyFont="1" applyBorder="1" applyAlignment="1">
      <alignment horizontal="right" vertical="center"/>
    </xf>
    <xf numFmtId="165" fontId="24" fillId="0" borderId="24" xfId="3" applyNumberFormat="1" applyFont="1" applyBorder="1" applyAlignment="1">
      <alignment horizontal="right" vertical="center"/>
    </xf>
    <xf numFmtId="165" fontId="24" fillId="0" borderId="25" xfId="3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left" vertical="center" indent="1"/>
    </xf>
    <xf numFmtId="164" fontId="25" fillId="0" borderId="14" xfId="0" applyNumberFormat="1" applyFont="1" applyBorder="1" applyAlignment="1">
      <alignment horizontal="right" vertical="center"/>
    </xf>
    <xf numFmtId="165" fontId="25" fillId="0" borderId="0" xfId="3" applyNumberFormat="1" applyFont="1" applyBorder="1" applyAlignment="1">
      <alignment horizontal="right" vertical="center"/>
    </xf>
    <xf numFmtId="165" fontId="25" fillId="0" borderId="12" xfId="3" applyNumberFormat="1" applyFont="1" applyBorder="1" applyAlignment="1">
      <alignment horizontal="right" vertical="center"/>
    </xf>
    <xf numFmtId="0" fontId="24" fillId="0" borderId="13" xfId="0" applyFont="1" applyBorder="1" applyAlignment="1">
      <alignment vertical="center"/>
    </xf>
    <xf numFmtId="164" fontId="24" fillId="0" borderId="14" xfId="0" applyNumberFormat="1" applyFont="1" applyBorder="1" applyAlignment="1">
      <alignment horizontal="right" vertical="center"/>
    </xf>
    <xf numFmtId="165" fontId="24" fillId="0" borderId="0" xfId="3" applyNumberFormat="1" applyFont="1" applyBorder="1" applyAlignment="1">
      <alignment horizontal="right" vertical="center"/>
    </xf>
    <xf numFmtId="165" fontId="24" fillId="0" borderId="12" xfId="3" applyNumberFormat="1" applyFont="1" applyBorder="1" applyAlignment="1">
      <alignment horizontal="right" vertical="center"/>
    </xf>
    <xf numFmtId="0" fontId="24" fillId="0" borderId="45" xfId="0" applyFont="1" applyBorder="1" applyAlignment="1">
      <alignment vertical="center"/>
    </xf>
    <xf numFmtId="164" fontId="24" fillId="0" borderId="46" xfId="0" applyNumberFormat="1" applyFont="1" applyBorder="1" applyAlignment="1">
      <alignment horizontal="right" vertical="center"/>
    </xf>
    <xf numFmtId="165" fontId="24" fillId="0" borderId="47" xfId="3" applyNumberFormat="1" applyFont="1" applyBorder="1" applyAlignment="1">
      <alignment horizontal="right" vertical="center"/>
    </xf>
    <xf numFmtId="165" fontId="24" fillId="0" borderId="48" xfId="3" applyNumberFormat="1" applyFont="1" applyBorder="1" applyAlignment="1">
      <alignment horizontal="right" vertical="center"/>
    </xf>
    <xf numFmtId="0" fontId="0" fillId="3" borderId="18" xfId="0" applyFill="1" applyBorder="1"/>
    <xf numFmtId="0" fontId="0" fillId="3" borderId="0" xfId="0" applyFill="1"/>
    <xf numFmtId="168" fontId="23" fillId="3" borderId="21" xfId="0" applyNumberFormat="1" applyFont="1" applyFill="1" applyBorder="1" applyAlignment="1">
      <alignment horizontal="center" vertical="center" wrapText="1"/>
    </xf>
    <xf numFmtId="168" fontId="23" fillId="3" borderId="20" xfId="0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24" fillId="0" borderId="13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indent="1"/>
    </xf>
    <xf numFmtId="164" fontId="25" fillId="0" borderId="46" xfId="0" applyNumberFormat="1" applyFont="1" applyBorder="1" applyAlignment="1">
      <alignment horizontal="right" vertical="center"/>
    </xf>
    <xf numFmtId="165" fontId="25" fillId="0" borderId="48" xfId="3" applyNumberFormat="1" applyFont="1" applyBorder="1" applyAlignment="1">
      <alignment horizontal="right" vertical="center"/>
    </xf>
    <xf numFmtId="0" fontId="27" fillId="3" borderId="26" xfId="0" applyFont="1" applyFill="1" applyBorder="1"/>
    <xf numFmtId="0" fontId="24" fillId="2" borderId="6" xfId="0" applyFont="1" applyFill="1" applyBorder="1"/>
    <xf numFmtId="0" fontId="24" fillId="2" borderId="38" xfId="0" applyFont="1" applyFill="1" applyBorder="1"/>
    <xf numFmtId="0" fontId="29" fillId="2" borderId="0" xfId="0" applyFont="1" applyFill="1"/>
    <xf numFmtId="0" fontId="11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" fontId="15" fillId="2" borderId="0" xfId="0" applyNumberFormat="1" applyFont="1" applyFill="1" applyAlignment="1">
      <alignment horizontal="center"/>
    </xf>
    <xf numFmtId="0" fontId="31" fillId="3" borderId="64" xfId="0" applyFont="1" applyFill="1" applyBorder="1" applyAlignment="1">
      <alignment horizontal="center" vertical="center"/>
    </xf>
    <xf numFmtId="165" fontId="29" fillId="2" borderId="0" xfId="3" applyNumberFormat="1" applyFont="1" applyFill="1" applyAlignment="1">
      <alignment horizontal="center"/>
    </xf>
    <xf numFmtId="165" fontId="29" fillId="4" borderId="0" xfId="3" applyNumberFormat="1" applyFont="1" applyFill="1" applyAlignment="1">
      <alignment horizontal="center"/>
    </xf>
    <xf numFmtId="165" fontId="29" fillId="2" borderId="1" xfId="3" applyNumberFormat="1" applyFont="1" applyFill="1" applyBorder="1" applyAlignment="1">
      <alignment horizontal="center"/>
    </xf>
    <xf numFmtId="170" fontId="29" fillId="2" borderId="0" xfId="0" applyNumberFormat="1" applyFont="1" applyFill="1" applyAlignment="1">
      <alignment horizontal="center"/>
    </xf>
    <xf numFmtId="170" fontId="30" fillId="2" borderId="0" xfId="0" applyNumberFormat="1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70" fontId="30" fillId="4" borderId="0" xfId="0" applyNumberFormat="1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170" fontId="30" fillId="2" borderId="1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 vertical="center"/>
    </xf>
    <xf numFmtId="0" fontId="25" fillId="0" borderId="0" xfId="0" applyFont="1"/>
    <xf numFmtId="170" fontId="24" fillId="2" borderId="0" xfId="0" applyNumberFormat="1" applyFont="1" applyFill="1" applyAlignment="1">
      <alignment horizontal="center"/>
    </xf>
    <xf numFmtId="170" fontId="24" fillId="4" borderId="0" xfId="0" applyNumberFormat="1" applyFont="1" applyFill="1" applyAlignment="1">
      <alignment horizontal="center"/>
    </xf>
    <xf numFmtId="170" fontId="24" fillId="2" borderId="1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30" fillId="2" borderId="0" xfId="0" applyFont="1" applyFill="1" applyBorder="1"/>
    <xf numFmtId="0" fontId="30" fillId="4" borderId="0" xfId="0" applyFont="1" applyFill="1" applyBorder="1"/>
    <xf numFmtId="0" fontId="30" fillId="2" borderId="1" xfId="0" applyFont="1" applyFill="1" applyBorder="1"/>
    <xf numFmtId="0" fontId="23" fillId="3" borderId="0" xfId="0" applyFont="1" applyFill="1" applyBorder="1"/>
    <xf numFmtId="167" fontId="34" fillId="2" borderId="0" xfId="0" applyNumberFormat="1" applyFont="1" applyFill="1" applyBorder="1" applyAlignment="1">
      <alignment horizontal="center"/>
    </xf>
    <xf numFmtId="167" fontId="34" fillId="4" borderId="0" xfId="0" applyNumberFormat="1" applyFont="1" applyFill="1" applyBorder="1" applyAlignment="1">
      <alignment horizontal="center"/>
    </xf>
    <xf numFmtId="167" fontId="34" fillId="2" borderId="1" xfId="0" applyNumberFormat="1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17" fontId="24" fillId="2" borderId="0" xfId="0" applyNumberFormat="1" applyFont="1" applyFill="1" applyAlignment="1">
      <alignment horizontal="left"/>
    </xf>
    <xf numFmtId="17" fontId="24" fillId="4" borderId="0" xfId="0" applyNumberFormat="1" applyFont="1" applyFill="1" applyAlignment="1">
      <alignment horizontal="left"/>
    </xf>
    <xf numFmtId="17" fontId="24" fillId="4" borderId="1" xfId="0" applyNumberFormat="1" applyFont="1" applyFill="1" applyBorder="1" applyAlignment="1">
      <alignment horizontal="left"/>
    </xf>
    <xf numFmtId="0" fontId="23" fillId="3" borderId="0" xfId="0" applyFont="1" applyFill="1" applyAlignment="1">
      <alignment horizontal="center"/>
    </xf>
    <xf numFmtId="170" fontId="24" fillId="2" borderId="0" xfId="0" applyNumberFormat="1" applyFont="1" applyFill="1" applyAlignment="1">
      <alignment horizontal="left"/>
    </xf>
    <xf numFmtId="170" fontId="24" fillId="4" borderId="0" xfId="0" applyNumberFormat="1" applyFont="1" applyFill="1" applyAlignment="1">
      <alignment horizontal="left"/>
    </xf>
    <xf numFmtId="170" fontId="24" fillId="2" borderId="1" xfId="0" applyNumberFormat="1" applyFont="1" applyFill="1" applyBorder="1" applyAlignment="1">
      <alignment horizontal="left"/>
    </xf>
    <xf numFmtId="0" fontId="23" fillId="3" borderId="0" xfId="0" applyFont="1" applyFill="1" applyAlignment="1">
      <alignment horizontal="center" vertical="center" wrapText="1"/>
    </xf>
    <xf numFmtId="2" fontId="29" fillId="2" borderId="0" xfId="0" applyNumberFormat="1" applyFont="1" applyFill="1" applyAlignment="1">
      <alignment horizontal="center"/>
    </xf>
    <xf numFmtId="2" fontId="29" fillId="4" borderId="0" xfId="0" applyNumberFormat="1" applyFont="1" applyFill="1" applyAlignment="1">
      <alignment horizontal="center"/>
    </xf>
    <xf numFmtId="17" fontId="24" fillId="2" borderId="1" xfId="0" applyNumberFormat="1" applyFont="1" applyFill="1" applyBorder="1" applyAlignment="1">
      <alignment horizontal="left"/>
    </xf>
    <xf numFmtId="2" fontId="29" fillId="2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0" fontId="32" fillId="3" borderId="0" xfId="0" applyFont="1" applyFill="1" applyAlignment="1">
      <alignment horizontal="left"/>
    </xf>
    <xf numFmtId="167" fontId="29" fillId="2" borderId="0" xfId="0" applyNumberFormat="1" applyFont="1" applyFill="1" applyAlignment="1">
      <alignment horizontal="center" vertical="center"/>
    </xf>
    <xf numFmtId="167" fontId="29" fillId="4" borderId="0" xfId="0" applyNumberFormat="1" applyFont="1" applyFill="1" applyAlignment="1">
      <alignment horizontal="center" vertical="center"/>
    </xf>
    <xf numFmtId="167" fontId="29" fillId="4" borderId="1" xfId="0" applyNumberFormat="1" applyFont="1" applyFill="1" applyBorder="1" applyAlignment="1">
      <alignment horizontal="center" vertical="center"/>
    </xf>
    <xf numFmtId="0" fontId="24" fillId="2" borderId="0" xfId="0" applyFont="1" applyFill="1"/>
    <xf numFmtId="167" fontId="29" fillId="2" borderId="0" xfId="0" applyNumberFormat="1" applyFont="1" applyFill="1" applyAlignment="1">
      <alignment horizontal="center"/>
    </xf>
    <xf numFmtId="0" fontId="24" fillId="4" borderId="0" xfId="0" applyFont="1" applyFill="1"/>
    <xf numFmtId="167" fontId="29" fillId="4" borderId="0" xfId="0" applyNumberFormat="1" applyFont="1" applyFill="1" applyAlignment="1">
      <alignment horizontal="center"/>
    </xf>
    <xf numFmtId="0" fontId="24" fillId="2" borderId="1" xfId="0" applyFont="1" applyFill="1" applyBorder="1"/>
    <xf numFmtId="167" fontId="29" fillId="2" borderId="1" xfId="0" applyNumberFormat="1" applyFont="1" applyFill="1" applyBorder="1" applyAlignment="1">
      <alignment horizontal="center"/>
    </xf>
    <xf numFmtId="167" fontId="29" fillId="2" borderId="0" xfId="0" applyNumberFormat="1" applyFont="1" applyFill="1" applyAlignment="1">
      <alignment horizontal="center" vertical="top"/>
    </xf>
    <xf numFmtId="167" fontId="29" fillId="4" borderId="0" xfId="0" applyNumberFormat="1" applyFont="1" applyFill="1" applyAlignment="1">
      <alignment horizontal="center" vertical="top"/>
    </xf>
    <xf numFmtId="167" fontId="29" fillId="2" borderId="1" xfId="0" applyNumberFormat="1" applyFont="1" applyFill="1" applyBorder="1" applyAlignment="1">
      <alignment horizontal="center" vertical="top"/>
    </xf>
    <xf numFmtId="0" fontId="4" fillId="2" borderId="0" xfId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65" fontId="29" fillId="2" borderId="0" xfId="3" applyNumberFormat="1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165" fontId="29" fillId="4" borderId="0" xfId="3" applyNumberFormat="1" applyFont="1" applyFill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165" fontId="29" fillId="2" borderId="1" xfId="3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170" fontId="30" fillId="2" borderId="70" xfId="0" applyNumberFormat="1" applyFont="1" applyFill="1" applyBorder="1" applyAlignment="1">
      <alignment horizontal="center"/>
    </xf>
    <xf numFmtId="165" fontId="34" fillId="2" borderId="0" xfId="3" applyNumberFormat="1" applyFont="1" applyFill="1" applyBorder="1" applyAlignment="1">
      <alignment horizontal="center" wrapText="1"/>
    </xf>
    <xf numFmtId="165" fontId="34" fillId="4" borderId="0" xfId="3" applyNumberFormat="1" applyFont="1" applyFill="1" applyBorder="1" applyAlignment="1">
      <alignment horizontal="center" wrapText="1"/>
    </xf>
    <xf numFmtId="165" fontId="34" fillId="2" borderId="70" xfId="3" applyNumberFormat="1" applyFont="1" applyFill="1" applyBorder="1" applyAlignment="1">
      <alignment horizontal="center" wrapText="1"/>
    </xf>
    <xf numFmtId="0" fontId="29" fillId="2" borderId="0" xfId="0" applyFont="1" applyFill="1" applyAlignment="1">
      <alignment horizontal="center" wrapText="1"/>
    </xf>
    <xf numFmtId="0" fontId="32" fillId="3" borderId="0" xfId="0" applyFont="1" applyFill="1" applyBorder="1" applyAlignment="1">
      <alignment vertical="center" wrapText="1"/>
    </xf>
    <xf numFmtId="0" fontId="23" fillId="3" borderId="0" xfId="0" applyFont="1" applyFill="1" applyAlignment="1">
      <alignment horizontal="center" readingOrder="1"/>
    </xf>
    <xf numFmtId="165" fontId="29" fillId="2" borderId="0" xfId="3" applyNumberFormat="1" applyFont="1" applyFill="1" applyAlignment="1">
      <alignment horizontal="center" readingOrder="1"/>
    </xf>
    <xf numFmtId="165" fontId="29" fillId="4" borderId="0" xfId="3" applyNumberFormat="1" applyFont="1" applyFill="1" applyAlignment="1">
      <alignment horizontal="center" readingOrder="1"/>
    </xf>
    <xf numFmtId="165" fontId="29" fillId="2" borderId="1" xfId="3" applyNumberFormat="1" applyFont="1" applyFill="1" applyBorder="1" applyAlignment="1">
      <alignment horizontal="center" readingOrder="1"/>
    </xf>
    <xf numFmtId="170" fontId="29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vertical="center"/>
    </xf>
    <xf numFmtId="169" fontId="29" fillId="2" borderId="0" xfId="0" applyNumberFormat="1" applyFont="1" applyFill="1" applyAlignment="1">
      <alignment horizontal="center" vertical="center"/>
    </xf>
    <xf numFmtId="169" fontId="29" fillId="4" borderId="0" xfId="2" applyNumberFormat="1" applyFont="1" applyFill="1" applyAlignment="1">
      <alignment horizontal="center" vertical="center"/>
    </xf>
    <xf numFmtId="169" fontId="29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169" fontId="29" fillId="4" borderId="1" xfId="2" applyNumberFormat="1" applyFont="1" applyFill="1" applyBorder="1" applyAlignment="1">
      <alignment horizontal="center" vertical="center"/>
    </xf>
    <xf numFmtId="169" fontId="29" fillId="4" borderId="1" xfId="0" applyNumberFormat="1" applyFont="1" applyFill="1" applyBorder="1" applyAlignment="1">
      <alignment horizontal="center" vertical="center"/>
    </xf>
    <xf numFmtId="17" fontId="24" fillId="2" borderId="0" xfId="0" applyNumberFormat="1" applyFont="1" applyFill="1" applyAlignment="1">
      <alignment horizontal="left" vertical="center"/>
    </xf>
    <xf numFmtId="17" fontId="24" fillId="4" borderId="0" xfId="0" applyNumberFormat="1" applyFont="1" applyFill="1" applyAlignment="1">
      <alignment horizontal="left" vertical="center"/>
    </xf>
    <xf numFmtId="17" fontId="24" fillId="4" borderId="1" xfId="0" applyNumberFormat="1" applyFont="1" applyFill="1" applyBorder="1" applyAlignment="1">
      <alignment horizontal="left" vertical="center"/>
    </xf>
    <xf numFmtId="169" fontId="29" fillId="2" borderId="0" xfId="2" applyNumberFormat="1" applyFont="1" applyFill="1" applyAlignment="1">
      <alignment vertical="center"/>
    </xf>
    <xf numFmtId="169" fontId="29" fillId="4" borderId="0" xfId="2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169" fontId="29" fillId="4" borderId="0" xfId="0" applyNumberFormat="1" applyFont="1" applyFill="1" applyAlignment="1">
      <alignment vertical="center"/>
    </xf>
    <xf numFmtId="169" fontId="29" fillId="2" borderId="0" xfId="0" applyNumberFormat="1" applyFont="1" applyFill="1" applyAlignment="1">
      <alignment vertical="center"/>
    </xf>
    <xf numFmtId="169" fontId="29" fillId="4" borderId="1" xfId="2" applyNumberFormat="1" applyFont="1" applyFill="1" applyBorder="1" applyAlignment="1">
      <alignment vertical="center"/>
    </xf>
    <xf numFmtId="169" fontId="29" fillId="4" borderId="1" xfId="0" applyNumberFormat="1" applyFont="1" applyFill="1" applyBorder="1" applyAlignment="1">
      <alignment vertical="center"/>
    </xf>
    <xf numFmtId="165" fontId="29" fillId="2" borderId="0" xfId="3" applyNumberFormat="1" applyFont="1" applyFill="1"/>
    <xf numFmtId="0" fontId="32" fillId="3" borderId="0" xfId="0" applyFont="1" applyFill="1" applyAlignment="1">
      <alignment vertical="center"/>
    </xf>
    <xf numFmtId="1" fontId="29" fillId="2" borderId="0" xfId="0" applyNumberFormat="1" applyFont="1" applyFill="1" applyAlignment="1">
      <alignment horizontal="center" vertical="center"/>
    </xf>
    <xf numFmtId="1" fontId="29" fillId="4" borderId="0" xfId="0" applyNumberFormat="1" applyFont="1" applyFill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left"/>
    </xf>
    <xf numFmtId="14" fontId="24" fillId="4" borderId="0" xfId="0" applyNumberFormat="1" applyFont="1" applyFill="1" applyAlignment="1">
      <alignment horizontal="left"/>
    </xf>
    <xf numFmtId="14" fontId="24" fillId="4" borderId="1" xfId="0" applyNumberFormat="1" applyFont="1" applyFill="1" applyBorder="1" applyAlignment="1">
      <alignment horizontal="left"/>
    </xf>
    <xf numFmtId="164" fontId="0" fillId="0" borderId="0" xfId="0" applyNumberFormat="1"/>
    <xf numFmtId="0" fontId="23" fillId="3" borderId="53" xfId="0" applyNumberFormat="1" applyFont="1" applyFill="1" applyBorder="1" applyAlignment="1">
      <alignment horizontal="center" vertical="center"/>
    </xf>
    <xf numFmtId="0" fontId="23" fillId="3" borderId="54" xfId="0" applyNumberFormat="1" applyFont="1" applyFill="1" applyBorder="1" applyAlignment="1">
      <alignment horizontal="center" vertical="center"/>
    </xf>
    <xf numFmtId="0" fontId="23" fillId="3" borderId="55" xfId="0" applyNumberFormat="1" applyFont="1" applyFill="1" applyBorder="1" applyAlignment="1">
      <alignment horizontal="center" vertical="center"/>
    </xf>
    <xf numFmtId="165" fontId="28" fillId="2" borderId="56" xfId="0" applyNumberFormat="1" applyFont="1" applyFill="1" applyBorder="1" applyAlignment="1">
      <alignment horizontal="center" vertical="center"/>
    </xf>
    <xf numFmtId="165" fontId="28" fillId="2" borderId="6" xfId="0" applyNumberFormat="1" applyFont="1" applyFill="1" applyBorder="1" applyAlignment="1">
      <alignment horizontal="center" vertical="center"/>
    </xf>
    <xf numFmtId="165" fontId="28" fillId="2" borderId="62" xfId="0" applyNumberFormat="1" applyFont="1" applyFill="1" applyBorder="1" applyAlignment="1">
      <alignment horizontal="center" vertical="center"/>
    </xf>
    <xf numFmtId="165" fontId="28" fillId="2" borderId="38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/>
    <xf numFmtId="1" fontId="15" fillId="2" borderId="0" xfId="0" applyNumberFormat="1" applyFont="1" applyFill="1"/>
    <xf numFmtId="0" fontId="23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/>
    <xf numFmtId="17" fontId="24" fillId="9" borderId="0" xfId="0" applyNumberFormat="1" applyFont="1" applyFill="1" applyAlignment="1">
      <alignment horizontal="left" vertical="center"/>
    </xf>
    <xf numFmtId="169" fontId="29" fillId="9" borderId="0" xfId="2" applyNumberFormat="1" applyFont="1" applyFill="1" applyAlignment="1">
      <alignment horizontal="center" vertical="center"/>
    </xf>
    <xf numFmtId="169" fontId="29" fillId="9" borderId="0" xfId="0" applyNumberFormat="1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/>
    </xf>
    <xf numFmtId="0" fontId="36" fillId="2" borderId="0" xfId="1" applyFont="1" applyFill="1"/>
    <xf numFmtId="0" fontId="38" fillId="2" borderId="0" xfId="0" applyFont="1" applyFill="1" applyAlignment="1">
      <alignment horizontal="center" vertical="center" readingOrder="1"/>
    </xf>
    <xf numFmtId="165" fontId="29" fillId="2" borderId="0" xfId="0" applyNumberFormat="1" applyFont="1" applyFill="1"/>
    <xf numFmtId="0" fontId="29" fillId="2" borderId="0" xfId="0" applyFont="1" applyFill="1" applyAlignment="1">
      <alignment horizontal="center" readingOrder="1"/>
    </xf>
    <xf numFmtId="0" fontId="38" fillId="2" borderId="0" xfId="0" applyFont="1" applyFill="1" applyAlignment="1">
      <alignment horizontal="left" vertical="center" readingOrder="1"/>
    </xf>
    <xf numFmtId="0" fontId="3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2" fillId="3" borderId="28" xfId="0" applyFont="1" applyFill="1" applyBorder="1"/>
    <xf numFmtId="0" fontId="23" fillId="3" borderId="28" xfId="0" applyFont="1" applyFill="1" applyBorder="1" applyAlignment="1">
      <alignment horizontal="center"/>
    </xf>
    <xf numFmtId="0" fontId="37" fillId="3" borderId="28" xfId="0" applyFont="1" applyFill="1" applyBorder="1"/>
    <xf numFmtId="0" fontId="32" fillId="3" borderId="0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5" fillId="2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vertical="center" wrapText="1"/>
    </xf>
    <xf numFmtId="0" fontId="9" fillId="4" borderId="0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5" fillId="4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36" fillId="2" borderId="0" xfId="1" applyFont="1" applyFill="1" applyAlignment="1">
      <alignment horizontal="left"/>
    </xf>
    <xf numFmtId="0" fontId="23" fillId="8" borderId="32" xfId="0" applyFont="1" applyFill="1" applyBorder="1" applyAlignment="1">
      <alignment horizontal="center" vertical="center"/>
    </xf>
    <xf numFmtId="0" fontId="23" fillId="8" borderId="52" xfId="0" applyFont="1" applyFill="1" applyBorder="1" applyAlignment="1">
      <alignment horizontal="center" vertical="center"/>
    </xf>
    <xf numFmtId="0" fontId="32" fillId="3" borderId="30" xfId="0" applyFont="1" applyFill="1" applyBorder="1" applyAlignment="1">
      <alignment horizontal="left" vertical="center" wrapText="1"/>
    </xf>
    <xf numFmtId="0" fontId="32" fillId="3" borderId="29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wrapText="1"/>
    </xf>
    <xf numFmtId="0" fontId="26" fillId="0" borderId="28" xfId="0" applyFont="1" applyBorder="1" applyAlignment="1">
      <alignment horizontal="left" vertical="center"/>
    </xf>
    <xf numFmtId="0" fontId="25" fillId="0" borderId="61" xfId="0" applyFont="1" applyBorder="1"/>
    <xf numFmtId="0" fontId="3" fillId="0" borderId="28" xfId="0" applyFont="1" applyBorder="1" applyAlignment="1">
      <alignment horizontal="left" vertical="center"/>
    </xf>
    <xf numFmtId="168" fontId="23" fillId="3" borderId="42" xfId="0" applyNumberFormat="1" applyFont="1" applyFill="1" applyBorder="1" applyAlignment="1">
      <alignment horizontal="center" vertical="center" wrapText="1"/>
    </xf>
    <xf numFmtId="168" fontId="23" fillId="3" borderId="4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5" fillId="0" borderId="61" xfId="0" applyFont="1" applyBorder="1" applyAlignment="1"/>
    <xf numFmtId="0" fontId="23" fillId="3" borderId="28" xfId="0" applyFont="1" applyFill="1" applyBorder="1" applyAlignment="1">
      <alignment horizontal="center" vertical="center"/>
    </xf>
    <xf numFmtId="0" fontId="23" fillId="3" borderId="52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5" fillId="2" borderId="61" xfId="0" applyFont="1" applyFill="1" applyBorder="1"/>
    <xf numFmtId="0" fontId="25" fillId="2" borderId="0" xfId="0" applyFont="1" applyFill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25" fillId="2" borderId="0" xfId="0" applyFont="1" applyFill="1" applyAlignment="1"/>
    <xf numFmtId="0" fontId="3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0" fontId="2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20" fillId="2" borderId="8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23" fillId="3" borderId="74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center" vertical="center" wrapText="1"/>
    </xf>
    <xf numFmtId="10" fontId="29" fillId="2" borderId="0" xfId="3" applyNumberFormat="1" applyFont="1" applyFill="1" applyAlignment="1">
      <alignment horizontal="right"/>
    </xf>
    <xf numFmtId="10" fontId="29" fillId="2" borderId="0" xfId="0" applyNumberFormat="1" applyFont="1" applyFill="1" applyAlignment="1">
      <alignment horizontal="right" vertical="center"/>
    </xf>
    <xf numFmtId="10" fontId="29" fillId="4" borderId="0" xfId="3" applyNumberFormat="1" applyFont="1" applyFill="1" applyAlignment="1">
      <alignment horizontal="right"/>
    </xf>
    <xf numFmtId="10" fontId="29" fillId="4" borderId="0" xfId="0" applyNumberFormat="1" applyFont="1" applyFill="1" applyAlignment="1">
      <alignment horizontal="right" vertical="center"/>
    </xf>
    <xf numFmtId="10" fontId="29" fillId="4" borderId="1" xfId="3" applyNumberFormat="1" applyFont="1" applyFill="1" applyBorder="1" applyAlignment="1">
      <alignment horizontal="right"/>
    </xf>
    <xf numFmtId="10" fontId="29" fillId="4" borderId="1" xfId="0" applyNumberFormat="1" applyFont="1" applyFill="1" applyBorder="1" applyAlignment="1">
      <alignment horizontal="right" vertical="center"/>
    </xf>
    <xf numFmtId="0" fontId="40" fillId="2" borderId="63" xfId="0" applyFont="1" applyFill="1" applyBorder="1" applyAlignment="1">
      <alignment horizontal="justify" vertical="center"/>
    </xf>
    <xf numFmtId="0" fontId="41" fillId="2" borderId="0" xfId="0" applyFont="1" applyFill="1" applyAlignment="1">
      <alignment horizontal="justify" vertical="center"/>
    </xf>
    <xf numFmtId="0" fontId="30" fillId="6" borderId="0" xfId="0" applyFont="1" applyFill="1" applyBorder="1" applyAlignment="1">
      <alignment horizontal="left" vertical="center"/>
    </xf>
    <xf numFmtId="0" fontId="38" fillId="6" borderId="11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left" vertical="center" indent="2"/>
    </xf>
    <xf numFmtId="0" fontId="42" fillId="0" borderId="11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left" vertical="center" indent="2"/>
    </xf>
    <xf numFmtId="0" fontId="34" fillId="2" borderId="69" xfId="0" applyFont="1" applyFill="1" applyBorder="1" applyAlignment="1">
      <alignment horizontal="left" vertical="center" indent="2"/>
    </xf>
    <xf numFmtId="0" fontId="30" fillId="6" borderId="65" xfId="0" applyFont="1" applyFill="1" applyBorder="1" applyAlignment="1">
      <alignment horizontal="left" vertical="center"/>
    </xf>
    <xf numFmtId="0" fontId="38" fillId="6" borderId="67" xfId="0" applyFont="1" applyFill="1" applyBorder="1" applyAlignment="1">
      <alignment horizontal="center" vertical="center" wrapText="1"/>
    </xf>
    <xf numFmtId="0" fontId="38" fillId="6" borderId="68" xfId="0" applyFont="1" applyFill="1" applyBorder="1" applyAlignment="1">
      <alignment horizontal="center" vertical="center" wrapText="1"/>
    </xf>
    <xf numFmtId="0" fontId="43" fillId="3" borderId="66" xfId="0" applyFont="1" applyFill="1" applyBorder="1" applyAlignment="1">
      <alignment horizontal="center" vertical="center"/>
    </xf>
    <xf numFmtId="0" fontId="43" fillId="3" borderId="66" xfId="0" applyFont="1" applyFill="1" applyBorder="1" applyAlignment="1">
      <alignment horizontal="center" vertical="center" wrapText="1"/>
    </xf>
    <xf numFmtId="168" fontId="23" fillId="3" borderId="44" xfId="0" applyNumberFormat="1" applyFont="1" applyFill="1" applyBorder="1" applyAlignment="1">
      <alignment horizontal="center" vertical="center" wrapText="1"/>
    </xf>
    <xf numFmtId="0" fontId="24" fillId="0" borderId="57" xfId="0" applyFont="1" applyBorder="1" applyAlignment="1">
      <alignment vertical="center"/>
    </xf>
    <xf numFmtId="43" fontId="24" fillId="0" borderId="58" xfId="2" applyFont="1" applyBorder="1" applyAlignment="1">
      <alignment horizontal="center" vertical="center" wrapText="1"/>
    </xf>
    <xf numFmtId="43" fontId="24" fillId="0" borderId="59" xfId="2" applyFont="1" applyBorder="1" applyAlignment="1">
      <alignment horizontal="center" vertical="center" wrapText="1"/>
    </xf>
    <xf numFmtId="43" fontId="24" fillId="0" borderId="60" xfId="2" applyFont="1" applyBorder="1" applyAlignment="1">
      <alignment horizontal="center" vertical="center" wrapText="1"/>
    </xf>
    <xf numFmtId="43" fontId="24" fillId="0" borderId="49" xfId="2" applyFont="1" applyBorder="1" applyAlignment="1">
      <alignment horizontal="center" vertical="center" wrapText="1"/>
    </xf>
    <xf numFmtId="43" fontId="2" fillId="0" borderId="50" xfId="2" applyFont="1" applyBorder="1" applyAlignment="1">
      <alignment horizontal="center" vertical="center" wrapText="1"/>
    </xf>
    <xf numFmtId="43" fontId="2" fillId="0" borderId="51" xfId="2" applyFont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left" vertical="center"/>
    </xf>
    <xf numFmtId="167" fontId="38" fillId="2" borderId="5" xfId="0" applyNumberFormat="1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left" vertical="center" indent="1"/>
    </xf>
    <xf numFmtId="167" fontId="42" fillId="2" borderId="6" xfId="0" applyNumberFormat="1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left" vertical="center" indent="2"/>
    </xf>
    <xf numFmtId="0" fontId="42" fillId="2" borderId="7" xfId="0" applyFont="1" applyFill="1" applyBorder="1" applyAlignment="1">
      <alignment horizontal="left" vertical="center" indent="2"/>
    </xf>
    <xf numFmtId="167" fontId="42" fillId="2" borderId="7" xfId="0" applyNumberFormat="1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0" fontId="43" fillId="3" borderId="37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3" fillId="3" borderId="22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/>
    </xf>
    <xf numFmtId="0" fontId="43" fillId="3" borderId="22" xfId="0" applyFont="1" applyFill="1" applyBorder="1" applyAlignment="1">
      <alignment horizontal="center" vertical="center"/>
    </xf>
    <xf numFmtId="0" fontId="43" fillId="3" borderId="23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34" fillId="2" borderId="38" xfId="0" applyFont="1" applyFill="1" applyBorder="1" applyAlignment="1">
      <alignment horizontal="left" vertical="center"/>
    </xf>
    <xf numFmtId="164" fontId="34" fillId="2" borderId="5" xfId="0" applyNumberFormat="1" applyFont="1" applyFill="1" applyBorder="1" applyAlignment="1">
      <alignment horizontal="center" vertical="center"/>
    </xf>
    <xf numFmtId="164" fontId="34" fillId="2" borderId="5" xfId="2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164" fontId="34" fillId="2" borderId="6" xfId="2" applyNumberFormat="1" applyFont="1" applyFill="1" applyBorder="1" applyAlignment="1">
      <alignment horizontal="center" vertical="center"/>
    </xf>
    <xf numFmtId="164" fontId="34" fillId="2" borderId="38" xfId="0" applyNumberFormat="1" applyFont="1" applyFill="1" applyBorder="1" applyAlignment="1">
      <alignment horizontal="center" vertical="center"/>
    </xf>
    <xf numFmtId="164" fontId="34" fillId="2" borderId="38" xfId="2" applyNumberFormat="1" applyFont="1" applyFill="1" applyBorder="1" applyAlignment="1">
      <alignment horizontal="center" vertical="center"/>
    </xf>
    <xf numFmtId="0" fontId="43" fillId="3" borderId="37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37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vertical="center"/>
    </xf>
    <xf numFmtId="0" fontId="42" fillId="2" borderId="7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vertical="center"/>
    </xf>
    <xf numFmtId="0" fontId="42" fillId="2" borderId="5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left" vertical="center"/>
    </xf>
    <xf numFmtId="0" fontId="42" fillId="2" borderId="7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vertical="top" wrapText="1"/>
    </xf>
    <xf numFmtId="0" fontId="25" fillId="2" borderId="0" xfId="0" applyFont="1" applyFill="1" applyAlignment="1">
      <alignment vertical="top" wrapText="1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0" fontId="43" fillId="3" borderId="27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/>
    </xf>
    <xf numFmtId="164" fontId="42" fillId="2" borderId="6" xfId="0" applyNumberFormat="1" applyFont="1" applyFill="1" applyBorder="1" applyAlignment="1">
      <alignment horizontal="center" vertical="center"/>
    </xf>
    <xf numFmtId="164" fontId="42" fillId="2" borderId="7" xfId="0" applyNumberFormat="1" applyFont="1" applyFill="1" applyBorder="1" applyAlignment="1">
      <alignment horizontal="center" vertical="center"/>
    </xf>
    <xf numFmtId="0" fontId="43" fillId="3" borderId="30" xfId="0" applyFont="1" applyFill="1" applyBorder="1" applyAlignment="1">
      <alignment horizontal="center" vertical="center"/>
    </xf>
    <xf numFmtId="0" fontId="43" fillId="3" borderId="32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/>
    </xf>
    <xf numFmtId="0" fontId="43" fillId="3" borderId="29" xfId="0" applyFont="1" applyFill="1" applyBorder="1" applyAlignment="1">
      <alignment horizontal="center" vertical="center"/>
    </xf>
    <xf numFmtId="0" fontId="43" fillId="3" borderId="33" xfId="0" applyFont="1" applyFill="1" applyBorder="1" applyAlignment="1">
      <alignment horizontal="center" vertical="center"/>
    </xf>
    <xf numFmtId="0" fontId="43" fillId="3" borderId="33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 wrapText="1"/>
    </xf>
    <xf numFmtId="164" fontId="42" fillId="2" borderId="5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left" vertical="center"/>
    </xf>
    <xf numFmtId="3" fontId="42" fillId="2" borderId="11" xfId="0" applyNumberFormat="1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3" fontId="42" fillId="2" borderId="26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left" vertical="center"/>
    </xf>
    <xf numFmtId="3" fontId="42" fillId="2" borderId="40" xfId="0" applyNumberFormat="1" applyFont="1" applyFill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3" fontId="42" fillId="2" borderId="41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/>
    </xf>
    <xf numFmtId="0" fontId="45" fillId="7" borderId="36" xfId="0" applyFont="1" applyFill="1" applyBorder="1" applyAlignment="1">
      <alignment horizontal="center" vertical="center"/>
    </xf>
    <xf numFmtId="0" fontId="45" fillId="7" borderId="37" xfId="0" applyFont="1" applyFill="1" applyBorder="1" applyAlignment="1">
      <alignment horizontal="center" vertical="center"/>
    </xf>
    <xf numFmtId="0" fontId="45" fillId="3" borderId="25" xfId="0" applyFont="1" applyFill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 wrapText="1"/>
    </xf>
    <xf numFmtId="0" fontId="45" fillId="7" borderId="22" xfId="0" applyFont="1" applyFill="1" applyBorder="1" applyAlignment="1">
      <alignment horizontal="center" vertical="center"/>
    </xf>
    <xf numFmtId="0" fontId="45" fillId="7" borderId="23" xfId="0" applyFont="1" applyFill="1" applyBorder="1" applyAlignment="1">
      <alignment horizontal="center" vertical="center"/>
    </xf>
    <xf numFmtId="3" fontId="42" fillId="2" borderId="5" xfId="0" applyNumberFormat="1" applyFont="1" applyFill="1" applyBorder="1" applyAlignment="1">
      <alignment horizontal="center" vertical="center"/>
    </xf>
    <xf numFmtId="167" fontId="42" fillId="2" borderId="5" xfId="3" applyNumberFormat="1" applyFont="1" applyFill="1" applyBorder="1" applyAlignment="1">
      <alignment horizontal="center" vertical="center"/>
    </xf>
    <xf numFmtId="3" fontId="42" fillId="2" borderId="6" xfId="0" applyNumberFormat="1" applyFont="1" applyFill="1" applyBorder="1" applyAlignment="1">
      <alignment horizontal="center" vertical="center"/>
    </xf>
    <xf numFmtId="167" fontId="42" fillId="2" borderId="6" xfId="3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left" vertical="center"/>
    </xf>
    <xf numFmtId="3" fontId="38" fillId="2" borderId="6" xfId="0" applyNumberFormat="1" applyFont="1" applyFill="1" applyBorder="1" applyAlignment="1">
      <alignment horizontal="center" vertical="center"/>
    </xf>
    <xf numFmtId="167" fontId="38" fillId="2" borderId="6" xfId="3" applyNumberFormat="1" applyFont="1" applyFill="1" applyBorder="1" applyAlignment="1">
      <alignment horizontal="center" vertical="center"/>
    </xf>
    <xf numFmtId="1" fontId="42" fillId="2" borderId="6" xfId="3" applyNumberFormat="1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left" vertical="center"/>
    </xf>
    <xf numFmtId="3" fontId="38" fillId="2" borderId="7" xfId="0" applyNumberFormat="1" applyFont="1" applyFill="1" applyBorder="1" applyAlignment="1">
      <alignment horizontal="center" vertical="center"/>
    </xf>
    <xf numFmtId="167" fontId="38" fillId="2" borderId="7" xfId="3" applyNumberFormat="1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164" fontId="38" fillId="2" borderId="7" xfId="0" applyNumberFormat="1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 indent="2"/>
    </xf>
    <xf numFmtId="0" fontId="30" fillId="2" borderId="7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 indent="1"/>
    </xf>
    <xf numFmtId="164" fontId="30" fillId="2" borderId="5" xfId="0" applyNumberFormat="1" applyFont="1" applyFill="1" applyBorder="1" applyAlignment="1">
      <alignment horizontal="center" vertical="center"/>
    </xf>
    <xf numFmtId="164" fontId="30" fillId="2" borderId="6" xfId="0" applyNumberFormat="1" applyFont="1" applyFill="1" applyBorder="1" applyAlignment="1">
      <alignment horizontal="center" vertical="center"/>
    </xf>
    <xf numFmtId="164" fontId="30" fillId="2" borderId="7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/>
    </xf>
    <xf numFmtId="0" fontId="45" fillId="3" borderId="37" xfId="0" applyFont="1" applyFill="1" applyBorder="1" applyAlignment="1">
      <alignment horizontal="center" vertical="center"/>
    </xf>
    <xf numFmtId="0" fontId="45" fillId="3" borderId="27" xfId="0" applyFont="1" applyFill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/>
    </xf>
    <xf numFmtId="0" fontId="45" fillId="3" borderId="25" xfId="0" applyFont="1" applyFill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/>
    </xf>
    <xf numFmtId="0" fontId="45" fillId="3" borderId="23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left" vertical="center"/>
    </xf>
    <xf numFmtId="0" fontId="34" fillId="2" borderId="27" xfId="0" applyFont="1" applyFill="1" applyBorder="1" applyAlignment="1">
      <alignment horizontal="left" vertical="center" indent="1"/>
    </xf>
    <xf numFmtId="0" fontId="30" fillId="2" borderId="71" xfId="0" applyFont="1" applyFill="1" applyBorder="1" applyAlignment="1">
      <alignment horizontal="left" vertical="center"/>
    </xf>
    <xf numFmtId="164" fontId="30" fillId="2" borderId="11" xfId="0" applyNumberFormat="1" applyFont="1" applyFill="1" applyBorder="1" applyAlignment="1">
      <alignment horizontal="center" vertical="center"/>
    </xf>
    <xf numFmtId="164" fontId="30" fillId="2" borderId="26" xfId="0" applyNumberFormat="1" applyFont="1" applyFill="1" applyBorder="1" applyAlignment="1">
      <alignment horizontal="center" vertical="center"/>
    </xf>
    <xf numFmtId="164" fontId="34" fillId="2" borderId="11" xfId="0" applyNumberFormat="1" applyFont="1" applyFill="1" applyBorder="1" applyAlignment="1">
      <alignment horizontal="center" vertical="center"/>
    </xf>
    <xf numFmtId="164" fontId="34" fillId="2" borderId="26" xfId="0" applyNumberFormat="1" applyFont="1" applyFill="1" applyBorder="1" applyAlignment="1">
      <alignment horizontal="center" vertical="center"/>
    </xf>
    <xf numFmtId="164" fontId="30" fillId="2" borderId="72" xfId="0" applyNumberFormat="1" applyFont="1" applyFill="1" applyBorder="1" applyAlignment="1">
      <alignment horizontal="center" vertical="center"/>
    </xf>
    <xf numFmtId="164" fontId="30" fillId="2" borderId="73" xfId="0" applyNumberFormat="1" applyFont="1" applyFill="1" applyBorder="1" applyAlignment="1">
      <alignment horizontal="center" vertical="center"/>
    </xf>
    <xf numFmtId="2" fontId="11" fillId="10" borderId="5" xfId="0" applyNumberFormat="1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center" vertical="center"/>
    </xf>
    <xf numFmtId="2" fontId="19" fillId="10" borderId="6" xfId="0" applyNumberFormat="1" applyFont="1" applyFill="1" applyBorder="1" applyAlignment="1">
      <alignment horizontal="center" vertical="center"/>
    </xf>
    <xf numFmtId="164" fontId="11" fillId="10" borderId="7" xfId="2" applyNumberFormat="1" applyFont="1" applyFill="1" applyBorder="1" applyAlignment="1">
      <alignment horizontal="center" vertical="center"/>
    </xf>
    <xf numFmtId="2" fontId="18" fillId="10" borderId="6" xfId="0" applyNumberFormat="1" applyFont="1" applyFill="1" applyBorder="1" applyAlignment="1">
      <alignment horizontal="center" vertical="center"/>
    </xf>
    <xf numFmtId="2" fontId="17" fillId="10" borderId="6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 wrapText="1"/>
    </xf>
    <xf numFmtId="0" fontId="16" fillId="3" borderId="7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vertical="center"/>
    </xf>
    <xf numFmtId="0" fontId="16" fillId="3" borderId="76" xfId="0" applyFont="1" applyFill="1" applyBorder="1" applyAlignment="1">
      <alignment vertical="center"/>
    </xf>
    <xf numFmtId="0" fontId="16" fillId="5" borderId="77" xfId="0" applyFont="1" applyFill="1" applyBorder="1" applyAlignment="1">
      <alignment horizontal="center" vertical="center"/>
    </xf>
    <xf numFmtId="0" fontId="16" fillId="5" borderId="78" xfId="0" applyFont="1" applyFill="1" applyBorder="1" applyAlignment="1">
      <alignment horizontal="center" vertical="center"/>
    </xf>
    <xf numFmtId="0" fontId="16" fillId="5" borderId="79" xfId="0" applyFont="1" applyFill="1" applyBorder="1" applyAlignment="1">
      <alignment horizontal="center" vertical="center"/>
    </xf>
    <xf numFmtId="0" fontId="16" fillId="3" borderId="80" xfId="0" applyFont="1" applyFill="1" applyBorder="1" applyAlignment="1">
      <alignment horizontal="center" vertical="center"/>
    </xf>
    <xf numFmtId="0" fontId="16" fillId="5" borderId="81" xfId="0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left" vertical="center"/>
    </xf>
    <xf numFmtId="164" fontId="17" fillId="5" borderId="83" xfId="0" applyNumberFormat="1" applyFont="1" applyFill="1" applyBorder="1" applyAlignment="1">
      <alignment horizontal="center" vertical="center"/>
    </xf>
    <xf numFmtId="0" fontId="17" fillId="2" borderId="84" xfId="0" applyFont="1" applyFill="1" applyBorder="1" applyAlignment="1">
      <alignment horizontal="left" vertical="center"/>
    </xf>
    <xf numFmtId="3" fontId="17" fillId="5" borderId="85" xfId="0" applyNumberFormat="1" applyFont="1" applyFill="1" applyBorder="1" applyAlignment="1">
      <alignment horizontal="center" vertical="center"/>
    </xf>
    <xf numFmtId="2" fontId="17" fillId="5" borderId="85" xfId="0" applyNumberFormat="1" applyFont="1" applyFill="1" applyBorder="1" applyAlignment="1">
      <alignment horizontal="center" vertical="center"/>
    </xf>
    <xf numFmtId="167" fontId="17" fillId="5" borderId="85" xfId="0" applyNumberFormat="1" applyFont="1" applyFill="1" applyBorder="1" applyAlignment="1">
      <alignment horizontal="center" vertical="center"/>
    </xf>
    <xf numFmtId="0" fontId="17" fillId="2" borderId="86" xfId="0" applyFont="1" applyFill="1" applyBorder="1" applyAlignment="1">
      <alignment horizontal="left" vertical="center"/>
    </xf>
    <xf numFmtId="2" fontId="17" fillId="5" borderId="87" xfId="0" applyNumberFormat="1" applyFont="1" applyFill="1" applyBorder="1" applyAlignment="1">
      <alignment horizontal="center" vertical="center"/>
    </xf>
  </cellXfs>
  <cellStyles count="8">
    <cellStyle name="Hiperlink" xfId="1" builtinId="8"/>
    <cellStyle name="Normal" xfId="0" builtinId="0"/>
    <cellStyle name="Normal 2" xfId="5"/>
    <cellStyle name="Porcentagem" xfId="3" builtinId="5"/>
    <cellStyle name="Porcentagem 2" xfId="7"/>
    <cellStyle name="Vírgula" xfId="2" builtinId="3"/>
    <cellStyle name="Vírgula 2" xfId="4"/>
    <cellStyle name="Vírgula 3" xfId="6"/>
  </cellStyles>
  <dxfs count="16">
    <dxf>
      <font>
        <b/>
        <i val="0"/>
      </font>
    </dxf>
    <dxf>
      <fill>
        <gradientFill type="path" left="0.5" right="0.5" top="0.5" bottom="0.5">
          <stop position="0">
            <color rgb="FFD5998E"/>
          </stop>
          <stop position="1">
            <color rgb="FFD5998E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BD534B"/>
        </bottom>
      </border>
    </dxf>
    <dxf>
      <font>
        <b/>
        <i val="0"/>
        <color theme="0"/>
      </font>
      <fill>
        <gradientFill type="path" left="0.5" right="0.5" top="0.5" bottom="0.5">
          <stop position="0">
            <color rgb="FFBD534B"/>
          </stop>
          <stop position="1">
            <color auto="1"/>
          </stop>
        </gradientFill>
      </fill>
    </dxf>
    <dxf>
      <border>
        <bottom style="medium">
          <color rgb="FFC00000"/>
        </bottom>
      </border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3" defaultTableStyle="Tabelas RAF" defaultPivotStyle="PivotStyleLight16">
    <tableStyle name="Estilo de Tabela 1" pivot="0" count="2">
      <tableStyleElement type="firstRowStripe" dxfId="15"/>
      <tableStyleElement type="secondRowStripe" dxfId="14"/>
    </tableStyle>
    <tableStyle name="Tabelas RAF" pivot="0" count="7">
      <tableStyleElement type="wholeTable" dxfId="13"/>
      <tableStyleElement type="headerRow" dxfId="12"/>
      <tableStyleElement type="totalRow" dxfId="11"/>
      <tableStyleElement type="firstColumn" dxfId="10"/>
      <tableStyleElement type="firstRowStripe" dxfId="9"/>
      <tableStyleElement type="secondRowStripe" dxfId="8"/>
      <tableStyleElement type="firstColumnStripe" dxfId="7"/>
    </tableStyle>
    <tableStyle name="Tabelas RAF Vermelho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dxfId="0"/>
    </tableStyle>
  </tableStyles>
  <colors>
    <mruColors>
      <color rgb="FF005D89"/>
      <color rgb="FF7A6A60"/>
      <color rgb="FF9EBBD3"/>
      <color rgb="FFBD534B"/>
      <color rgb="FFD5998E"/>
      <color rgb="FF00ADFA"/>
      <color rgb="FF00B050"/>
      <color rgb="FF7F7F7F"/>
      <color rgb="FFE0BBA0"/>
      <color rgb="FF6BA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+mn-lt"/>
              </a:defRPr>
            </a:pPr>
            <a:r>
              <a:rPr lang="pt-BR" sz="1200" b="1" cap="all" baseline="0">
                <a:latin typeface="+mn-lt"/>
              </a:rPr>
              <a:t>GRÁFICO 1. PIB. VARIAÇÃO DO TRIMESTRE EM RELAÇÃO AO TRIMESTRE ANTERIOR</a:t>
            </a:r>
            <a:endParaRPr lang="en-US" sz="1200" b="1" cap="all" baseline="0">
              <a:latin typeface="+mn-lt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456549022454593E-2"/>
          <c:y val="0.1881799470743899"/>
          <c:w val="0.9067918593288079"/>
          <c:h val="0.585861417211447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'Gráfico 1'!$A$5:$A$25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1'!$B$5:$B$25</c:f>
              <c:numCache>
                <c:formatCode>0.0%</c:formatCode>
                <c:ptCount val="21"/>
                <c:pt idx="0">
                  <c:v>5.0393185819814779E-3</c:v>
                </c:pt>
                <c:pt idx="1">
                  <c:v>-1.2669402699984733E-2</c:v>
                </c:pt>
                <c:pt idx="2">
                  <c:v>1.9173370648191135E-3</c:v>
                </c:pt>
                <c:pt idx="3">
                  <c:v>4.309087345817364E-3</c:v>
                </c:pt>
                <c:pt idx="4">
                  <c:v>-1.1277479462665219E-2</c:v>
                </c:pt>
                <c:pt idx="5">
                  <c:v>-2.2035995054093149E-2</c:v>
                </c:pt>
                <c:pt idx="6">
                  <c:v>-1.4178425860994159E-2</c:v>
                </c:pt>
                <c:pt idx="7">
                  <c:v>-8.2990224667968127E-3</c:v>
                </c:pt>
                <c:pt idx="8">
                  <c:v>-8.2895872108004198E-3</c:v>
                </c:pt>
                <c:pt idx="9">
                  <c:v>-1.9073066022659013E-3</c:v>
                </c:pt>
                <c:pt idx="10">
                  <c:v>-6.6397936338983277E-3</c:v>
                </c:pt>
                <c:pt idx="11">
                  <c:v>-6.0395965258460693E-3</c:v>
                </c:pt>
                <c:pt idx="12">
                  <c:v>1.5501195091177644E-2</c:v>
                </c:pt>
                <c:pt idx="13">
                  <c:v>3.0437807147578599E-3</c:v>
                </c:pt>
                <c:pt idx="14">
                  <c:v>1.1705224361455713E-3</c:v>
                </c:pt>
                <c:pt idx="15">
                  <c:v>2.5281208043359538E-3</c:v>
                </c:pt>
                <c:pt idx="16">
                  <c:v>5.1277071544930664E-3</c:v>
                </c:pt>
                <c:pt idx="17">
                  <c:v>-8.2124316420628674E-5</c:v>
                </c:pt>
                <c:pt idx="18">
                  <c:v>5.0554376597340411E-3</c:v>
                </c:pt>
                <c:pt idx="19">
                  <c:v>1.0559461978034701E-3</c:v>
                </c:pt>
                <c:pt idx="20">
                  <c:v>-1.5507309085213139E-3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708832"/>
        <c:axId val="230709392"/>
      </c:barChart>
      <c:catAx>
        <c:axId val="23070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050" b="0"/>
            </a:pPr>
            <a:endParaRPr lang="pt-BR"/>
          </a:p>
        </c:txPr>
        <c:crossAx val="230709392"/>
        <c:crosses val="autoZero"/>
        <c:auto val="1"/>
        <c:lblAlgn val="ctr"/>
        <c:lblOffset val="100"/>
        <c:noMultiLvlLbl val="0"/>
      </c:catAx>
      <c:valAx>
        <c:axId val="230709392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50" b="0"/>
            </a:pPr>
            <a:endParaRPr lang="pt-BR"/>
          </a:p>
        </c:txPr>
        <c:crossAx val="230708832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 b="1" cap="all" baseline="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1" i="0" u="none" strike="noStrike" kern="1200" cap="all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solidFill>
                  <a:sysClr val="windowText" lastClr="000000"/>
                </a:solidFill>
                <a:latin typeface="Calibri" panose="020F0502020204030204" pitchFamily="34" charset="0"/>
              </a:rPr>
              <a:t>GRÁFICO 10. HIATO DO PRODUTO E INTERVALO DE PLAUSIBILIDADE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1" i="0" u="none" strike="noStrike" kern="1200" cap="all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1350420488163143E-2"/>
          <c:y val="9.2085069444444445E-2"/>
          <c:w val="0.90836770167522018"/>
          <c:h val="0.71334202579516259"/>
        </c:manualLayout>
      </c:layout>
      <c:lineChart>
        <c:grouping val="standard"/>
        <c:varyColors val="0"/>
        <c:ser>
          <c:idx val="5"/>
          <c:order val="0"/>
          <c:tx>
            <c:strRef>
              <c:f>'Gráfico 10'!$B$3</c:f>
              <c:strCache>
                <c:ptCount val="1"/>
                <c:pt idx="0">
                  <c:v>Intervalo Inferior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'Gráfico 10'!$A$4:$A$96</c:f>
              <c:numCache>
                <c:formatCode>[$-416]mmm\-yy;@</c:formatCode>
                <c:ptCount val="93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</c:numCache>
              <c:extLst xmlns:c15="http://schemas.microsoft.com/office/drawing/2012/chart"/>
            </c:numRef>
          </c:cat>
          <c:val>
            <c:numRef>
              <c:f>'Gráfico 10'!$B$4:$B$96</c:f>
              <c:numCache>
                <c:formatCode>0.0%</c:formatCode>
                <c:ptCount val="93"/>
                <c:pt idx="0">
                  <c:v>-5.4000000000000003E-3</c:v>
                </c:pt>
                <c:pt idx="1">
                  <c:v>-1.6399999999999998E-2</c:v>
                </c:pt>
                <c:pt idx="2">
                  <c:v>-9.300000000000001E-3</c:v>
                </c:pt>
                <c:pt idx="3">
                  <c:v>-7.8000000000000005E-3</c:v>
                </c:pt>
                <c:pt idx="4">
                  <c:v>-5.0000000000000001E-4</c:v>
                </c:pt>
                <c:pt idx="5">
                  <c:v>-3.4999999999999996E-3</c:v>
                </c:pt>
                <c:pt idx="6">
                  <c:v>-1.0200000000000001E-2</c:v>
                </c:pt>
                <c:pt idx="7">
                  <c:v>-2.2700000000000001E-2</c:v>
                </c:pt>
                <c:pt idx="8">
                  <c:v>-3.1099999999999999E-2</c:v>
                </c:pt>
                <c:pt idx="9">
                  <c:v>-2.7999999999999997E-2</c:v>
                </c:pt>
                <c:pt idx="10">
                  <c:v>-4.1100000000000005E-2</c:v>
                </c:pt>
                <c:pt idx="11">
                  <c:v>-4.87E-2</c:v>
                </c:pt>
                <c:pt idx="12">
                  <c:v>-4.9000000000000002E-2</c:v>
                </c:pt>
                <c:pt idx="13">
                  <c:v>-4.0099999999999997E-2</c:v>
                </c:pt>
                <c:pt idx="14">
                  <c:v>-2.98E-2</c:v>
                </c:pt>
                <c:pt idx="15">
                  <c:v>-3.2300000000000002E-2</c:v>
                </c:pt>
                <c:pt idx="16">
                  <c:v>-3.1200000000000002E-2</c:v>
                </c:pt>
                <c:pt idx="17">
                  <c:v>-2.18E-2</c:v>
                </c:pt>
                <c:pt idx="18">
                  <c:v>-2.12E-2</c:v>
                </c:pt>
                <c:pt idx="19">
                  <c:v>-1.5900000000000001E-2</c:v>
                </c:pt>
                <c:pt idx="20">
                  <c:v>-1.55E-2</c:v>
                </c:pt>
                <c:pt idx="21">
                  <c:v>-2.4799999999999999E-2</c:v>
                </c:pt>
                <c:pt idx="22">
                  <c:v>-4.5400000000000003E-2</c:v>
                </c:pt>
                <c:pt idx="23">
                  <c:v>-3.5099999999999999E-2</c:v>
                </c:pt>
                <c:pt idx="24">
                  <c:v>-2.86E-2</c:v>
                </c:pt>
                <c:pt idx="25">
                  <c:v>-4.07E-2</c:v>
                </c:pt>
                <c:pt idx="26">
                  <c:v>-4.9000000000000002E-2</c:v>
                </c:pt>
                <c:pt idx="27">
                  <c:v>-3.3599999999999998E-2</c:v>
                </c:pt>
                <c:pt idx="28">
                  <c:v>-2.41E-2</c:v>
                </c:pt>
                <c:pt idx="29">
                  <c:v>-3.7999999999999999E-2</c:v>
                </c:pt>
                <c:pt idx="30">
                  <c:v>-4.5400000000000003E-2</c:v>
                </c:pt>
                <c:pt idx="31">
                  <c:v>-2.7400000000000001E-2</c:v>
                </c:pt>
                <c:pt idx="32">
                  <c:v>-2.1000000000000001E-2</c:v>
                </c:pt>
                <c:pt idx="33">
                  <c:v>-1.23E-2</c:v>
                </c:pt>
                <c:pt idx="34">
                  <c:v>-1.3899999999999999E-2</c:v>
                </c:pt>
                <c:pt idx="35">
                  <c:v>2E-3</c:v>
                </c:pt>
                <c:pt idx="36">
                  <c:v>5.3E-3</c:v>
                </c:pt>
                <c:pt idx="37">
                  <c:v>-6.4000000000000003E-3</c:v>
                </c:pt>
                <c:pt idx="38">
                  <c:v>-1.37E-2</c:v>
                </c:pt>
                <c:pt idx="39">
                  <c:v>-1.1599999999999999E-2</c:v>
                </c:pt>
                <c:pt idx="40">
                  <c:v>1.2999999999999999E-3</c:v>
                </c:pt>
                <c:pt idx="41">
                  <c:v>-5.1999999999999998E-3</c:v>
                </c:pt>
                <c:pt idx="42">
                  <c:v>8.0000000000000004E-4</c:v>
                </c:pt>
                <c:pt idx="43">
                  <c:v>5.7999999999999996E-3</c:v>
                </c:pt>
                <c:pt idx="44">
                  <c:v>1.5800000000000002E-2</c:v>
                </c:pt>
                <c:pt idx="45">
                  <c:v>1.9699999999999999E-2</c:v>
                </c:pt>
                <c:pt idx="46">
                  <c:v>1.9199999999999998E-2</c:v>
                </c:pt>
                <c:pt idx="47">
                  <c:v>3.15E-2</c:v>
                </c:pt>
                <c:pt idx="48">
                  <c:v>4.2900000000000001E-2</c:v>
                </c:pt>
                <c:pt idx="49">
                  <c:v>3.0800000000000001E-2</c:v>
                </c:pt>
                <c:pt idx="50">
                  <c:v>2.4500000000000001E-2</c:v>
                </c:pt>
                <c:pt idx="51">
                  <c:v>-4.6999999999999993E-3</c:v>
                </c:pt>
                <c:pt idx="52">
                  <c:v>-3.56E-2</c:v>
                </c:pt>
                <c:pt idx="53">
                  <c:v>-2.63E-2</c:v>
                </c:pt>
                <c:pt idx="54">
                  <c:v>-1.8600000000000002E-2</c:v>
                </c:pt>
                <c:pt idx="55">
                  <c:v>-1.9E-3</c:v>
                </c:pt>
                <c:pt idx="56">
                  <c:v>7.8000000000000005E-3</c:v>
                </c:pt>
                <c:pt idx="57">
                  <c:v>1.83E-2</c:v>
                </c:pt>
                <c:pt idx="58">
                  <c:v>1.5600000000000001E-2</c:v>
                </c:pt>
                <c:pt idx="59">
                  <c:v>1.8500000000000003E-2</c:v>
                </c:pt>
                <c:pt idx="60">
                  <c:v>1.34E-2</c:v>
                </c:pt>
                <c:pt idx="61">
                  <c:v>1.1399999999999999E-2</c:v>
                </c:pt>
                <c:pt idx="62">
                  <c:v>2.5000000000000001E-3</c:v>
                </c:pt>
                <c:pt idx="63">
                  <c:v>8.3999999999999995E-3</c:v>
                </c:pt>
                <c:pt idx="64">
                  <c:v>9.1999999999999998E-3</c:v>
                </c:pt>
                <c:pt idx="65">
                  <c:v>1.3500000000000002E-2</c:v>
                </c:pt>
                <c:pt idx="66">
                  <c:v>1.3600000000000001E-2</c:v>
                </c:pt>
                <c:pt idx="67">
                  <c:v>1.09E-2</c:v>
                </c:pt>
                <c:pt idx="68">
                  <c:v>8.1000000000000013E-3</c:v>
                </c:pt>
                <c:pt idx="69">
                  <c:v>8.5000000000000006E-3</c:v>
                </c:pt>
                <c:pt idx="70">
                  <c:v>8.5000000000000006E-3</c:v>
                </c:pt>
                <c:pt idx="71">
                  <c:v>1.38E-2</c:v>
                </c:pt>
                <c:pt idx="72">
                  <c:v>0.01</c:v>
                </c:pt>
                <c:pt idx="73">
                  <c:v>4.0000000000000001E-3</c:v>
                </c:pt>
                <c:pt idx="74">
                  <c:v>-5.7999999999999996E-3</c:v>
                </c:pt>
                <c:pt idx="75">
                  <c:v>-1.1299999999999999E-2</c:v>
                </c:pt>
                <c:pt idx="76">
                  <c:v>-2.8300000000000002E-2</c:v>
                </c:pt>
                <c:pt idx="77">
                  <c:v>-4.7500000000000001E-2</c:v>
                </c:pt>
                <c:pt idx="78">
                  <c:v>-6.8400000000000002E-2</c:v>
                </c:pt>
                <c:pt idx="79">
                  <c:v>-7.0599999999999996E-2</c:v>
                </c:pt>
                <c:pt idx="80">
                  <c:v>-8.1699999999999995E-2</c:v>
                </c:pt>
                <c:pt idx="81">
                  <c:v>-0.09</c:v>
                </c:pt>
                <c:pt idx="82">
                  <c:v>-8.5600000000000009E-2</c:v>
                </c:pt>
                <c:pt idx="83">
                  <c:v>-9.6300000000000011E-2</c:v>
                </c:pt>
                <c:pt idx="84">
                  <c:v>-8.7100000000000011E-2</c:v>
                </c:pt>
                <c:pt idx="85">
                  <c:v>-7.9699999999999993E-2</c:v>
                </c:pt>
                <c:pt idx="86">
                  <c:v>-8.3499999999999991E-2</c:v>
                </c:pt>
                <c:pt idx="87">
                  <c:v>-7.5999999999999998E-2</c:v>
                </c:pt>
                <c:pt idx="88">
                  <c:v>-6.4100000000000004E-2</c:v>
                </c:pt>
                <c:pt idx="89">
                  <c:v>-5.9800000000000006E-2</c:v>
                </c:pt>
                <c:pt idx="90">
                  <c:v>-6.7699999999999996E-2</c:v>
                </c:pt>
                <c:pt idx="91">
                  <c:v>-6.3E-2</c:v>
                </c:pt>
                <c:pt idx="92">
                  <c:v>-6.0400000000000002E-2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6"/>
          <c:order val="1"/>
          <c:tx>
            <c:strRef>
              <c:f>'Gráfico 10'!$D$3</c:f>
              <c:strCache>
                <c:ptCount val="1"/>
                <c:pt idx="0">
                  <c:v>Intervalo superior</c:v>
                </c:pt>
              </c:strCache>
              <c:extLst xmlns:c15="http://schemas.microsoft.com/office/drawing/2012/chart"/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9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numRef>
              <c:f>'Gráfico 10'!$A$4:$A$96</c:f>
              <c:numCache>
                <c:formatCode>[$-416]mmm\-yy;@</c:formatCode>
                <c:ptCount val="93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</c:numCache>
              <c:extLst xmlns:c15="http://schemas.microsoft.com/office/drawing/2012/chart"/>
            </c:numRef>
          </c:cat>
          <c:val>
            <c:numRef>
              <c:f>'Gráfico 10'!$D$4:$D$96</c:f>
              <c:numCache>
                <c:formatCode>0.0%</c:formatCode>
                <c:ptCount val="93"/>
                <c:pt idx="0">
                  <c:v>1.89E-2</c:v>
                </c:pt>
                <c:pt idx="1">
                  <c:v>7.9000000000000008E-3</c:v>
                </c:pt>
                <c:pt idx="2">
                  <c:v>1.4999999999999999E-2</c:v>
                </c:pt>
                <c:pt idx="3">
                  <c:v>1.6500000000000001E-2</c:v>
                </c:pt>
                <c:pt idx="4">
                  <c:v>2.3799999999999998E-2</c:v>
                </c:pt>
                <c:pt idx="5">
                  <c:v>2.0899999999999998E-2</c:v>
                </c:pt>
                <c:pt idx="6">
                  <c:v>1.41E-2</c:v>
                </c:pt>
                <c:pt idx="7">
                  <c:v>1.7000000000000001E-3</c:v>
                </c:pt>
                <c:pt idx="8">
                  <c:v>-6.7000000000000002E-3</c:v>
                </c:pt>
                <c:pt idx="9">
                  <c:v>-3.7000000000000002E-3</c:v>
                </c:pt>
                <c:pt idx="10">
                  <c:v>-1.6799999999999999E-2</c:v>
                </c:pt>
                <c:pt idx="11">
                  <c:v>-2.4399999999999998E-2</c:v>
                </c:pt>
                <c:pt idx="12">
                  <c:v>-2.46E-2</c:v>
                </c:pt>
                <c:pt idx="13">
                  <c:v>-1.5800000000000002E-2</c:v>
                </c:pt>
                <c:pt idx="14">
                  <c:v>-5.5000000000000005E-3</c:v>
                </c:pt>
                <c:pt idx="15">
                  <c:v>-8.0000000000000002E-3</c:v>
                </c:pt>
                <c:pt idx="16">
                  <c:v>-6.8999999999999999E-3</c:v>
                </c:pt>
                <c:pt idx="17">
                  <c:v>2.5000000000000001E-3</c:v>
                </c:pt>
                <c:pt idx="18">
                  <c:v>3.0999999999999999E-3</c:v>
                </c:pt>
                <c:pt idx="19">
                  <c:v>8.3999999999999995E-3</c:v>
                </c:pt>
                <c:pt idx="20">
                  <c:v>8.8999999999999999E-3</c:v>
                </c:pt>
                <c:pt idx="21">
                  <c:v>-4.0000000000000002E-4</c:v>
                </c:pt>
                <c:pt idx="22">
                  <c:v>-2.1099999999999997E-2</c:v>
                </c:pt>
                <c:pt idx="23">
                  <c:v>-1.0700000000000001E-2</c:v>
                </c:pt>
                <c:pt idx="24">
                  <c:v>-4.3E-3</c:v>
                </c:pt>
                <c:pt idx="25">
                  <c:v>-1.6399999999999998E-2</c:v>
                </c:pt>
                <c:pt idx="26">
                  <c:v>-2.4700000000000003E-2</c:v>
                </c:pt>
                <c:pt idx="27">
                  <c:v>-9.300000000000001E-3</c:v>
                </c:pt>
                <c:pt idx="28">
                  <c:v>2.0000000000000001E-4</c:v>
                </c:pt>
                <c:pt idx="29">
                  <c:v>-1.3600000000000001E-2</c:v>
                </c:pt>
                <c:pt idx="30">
                  <c:v>-2.1099999999999997E-2</c:v>
                </c:pt>
                <c:pt idx="31">
                  <c:v>-3.0999999999999999E-3</c:v>
                </c:pt>
                <c:pt idx="32">
                  <c:v>3.3E-3</c:v>
                </c:pt>
                <c:pt idx="33">
                  <c:v>1.2E-2</c:v>
                </c:pt>
                <c:pt idx="34">
                  <c:v>1.0500000000000001E-2</c:v>
                </c:pt>
                <c:pt idx="35">
                  <c:v>2.63E-2</c:v>
                </c:pt>
                <c:pt idx="36">
                  <c:v>2.9700000000000001E-2</c:v>
                </c:pt>
                <c:pt idx="37">
                  <c:v>1.8000000000000002E-2</c:v>
                </c:pt>
                <c:pt idx="38">
                  <c:v>1.06E-2</c:v>
                </c:pt>
                <c:pt idx="39">
                  <c:v>1.2699999999999999E-2</c:v>
                </c:pt>
                <c:pt idx="40">
                  <c:v>2.5600000000000001E-2</c:v>
                </c:pt>
                <c:pt idx="41">
                  <c:v>1.9099999999999999E-2</c:v>
                </c:pt>
                <c:pt idx="42">
                  <c:v>2.5099999999999997E-2</c:v>
                </c:pt>
                <c:pt idx="43">
                  <c:v>3.0099999999999998E-2</c:v>
                </c:pt>
                <c:pt idx="44">
                  <c:v>4.0099999999999997E-2</c:v>
                </c:pt>
                <c:pt idx="45">
                  <c:v>4.4000000000000004E-2</c:v>
                </c:pt>
                <c:pt idx="46">
                  <c:v>4.3499999999999997E-2</c:v>
                </c:pt>
                <c:pt idx="47">
                  <c:v>5.5899999999999998E-2</c:v>
                </c:pt>
                <c:pt idx="48">
                  <c:v>6.7199999999999996E-2</c:v>
                </c:pt>
                <c:pt idx="49">
                  <c:v>5.5199999999999999E-2</c:v>
                </c:pt>
                <c:pt idx="50">
                  <c:v>4.8799999999999996E-2</c:v>
                </c:pt>
                <c:pt idx="51">
                  <c:v>1.9699999999999999E-2</c:v>
                </c:pt>
                <c:pt idx="52">
                  <c:v>-1.1299999999999999E-2</c:v>
                </c:pt>
                <c:pt idx="53">
                  <c:v>-1.9E-3</c:v>
                </c:pt>
                <c:pt idx="54">
                  <c:v>5.6999999999999993E-3</c:v>
                </c:pt>
                <c:pt idx="55">
                  <c:v>2.2400000000000003E-2</c:v>
                </c:pt>
                <c:pt idx="56">
                  <c:v>3.2199999999999999E-2</c:v>
                </c:pt>
                <c:pt idx="57">
                  <c:v>4.2599999999999999E-2</c:v>
                </c:pt>
                <c:pt idx="58">
                  <c:v>3.9900000000000005E-2</c:v>
                </c:pt>
                <c:pt idx="59">
                  <c:v>4.2800000000000005E-2</c:v>
                </c:pt>
                <c:pt idx="60">
                  <c:v>3.7699999999999997E-2</c:v>
                </c:pt>
                <c:pt idx="61">
                  <c:v>3.5699999999999996E-2</c:v>
                </c:pt>
                <c:pt idx="62">
                  <c:v>2.69E-2</c:v>
                </c:pt>
                <c:pt idx="63">
                  <c:v>3.2799999999999996E-2</c:v>
                </c:pt>
                <c:pt idx="64">
                  <c:v>3.3500000000000002E-2</c:v>
                </c:pt>
                <c:pt idx="65">
                  <c:v>3.78E-2</c:v>
                </c:pt>
                <c:pt idx="66">
                  <c:v>3.7999999999999999E-2</c:v>
                </c:pt>
                <c:pt idx="67">
                  <c:v>3.5200000000000002E-2</c:v>
                </c:pt>
                <c:pt idx="68">
                  <c:v>3.2500000000000001E-2</c:v>
                </c:pt>
                <c:pt idx="69">
                  <c:v>3.2799999999999996E-2</c:v>
                </c:pt>
                <c:pt idx="70">
                  <c:v>3.2799999999999996E-2</c:v>
                </c:pt>
                <c:pt idx="71">
                  <c:v>3.8100000000000002E-2</c:v>
                </c:pt>
                <c:pt idx="72">
                  <c:v>3.4300000000000004E-2</c:v>
                </c:pt>
                <c:pt idx="73">
                  <c:v>2.8399999999999998E-2</c:v>
                </c:pt>
                <c:pt idx="74">
                  <c:v>1.8500000000000003E-2</c:v>
                </c:pt>
                <c:pt idx="75">
                  <c:v>1.3000000000000001E-2</c:v>
                </c:pt>
                <c:pt idx="76">
                  <c:v>-4.0000000000000001E-3</c:v>
                </c:pt>
                <c:pt idx="77">
                  <c:v>-2.3199999999999998E-2</c:v>
                </c:pt>
                <c:pt idx="78">
                  <c:v>-4.41E-2</c:v>
                </c:pt>
                <c:pt idx="79">
                  <c:v>-4.6300000000000001E-2</c:v>
                </c:pt>
                <c:pt idx="80">
                  <c:v>-5.74E-2</c:v>
                </c:pt>
                <c:pt idx="81">
                  <c:v>-6.5700000000000008E-2</c:v>
                </c:pt>
                <c:pt idx="82">
                  <c:v>-6.13E-2</c:v>
                </c:pt>
                <c:pt idx="83">
                  <c:v>-7.2000000000000008E-2</c:v>
                </c:pt>
                <c:pt idx="84">
                  <c:v>-6.2800000000000009E-2</c:v>
                </c:pt>
                <c:pt idx="85">
                  <c:v>-5.5399999999999998E-2</c:v>
                </c:pt>
                <c:pt idx="86">
                  <c:v>-5.9200000000000003E-2</c:v>
                </c:pt>
                <c:pt idx="87">
                  <c:v>-5.1699999999999996E-2</c:v>
                </c:pt>
                <c:pt idx="88">
                  <c:v>-3.9699999999999999E-2</c:v>
                </c:pt>
                <c:pt idx="89">
                  <c:v>-3.5400000000000001E-2</c:v>
                </c:pt>
                <c:pt idx="90">
                  <c:v>-4.3299999999999998E-2</c:v>
                </c:pt>
                <c:pt idx="91">
                  <c:v>-3.8699999999999998E-2</c:v>
                </c:pt>
                <c:pt idx="92">
                  <c:v>-3.61E-2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0"/>
          <c:order val="2"/>
          <c:tx>
            <c:strRef>
              <c:f>'Gráfico 10'!$C$3</c:f>
              <c:strCache>
                <c:ptCount val="1"/>
                <c:pt idx="0">
                  <c:v>Hiato revisto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'Gráfico 10'!$A$4:$A$96</c:f>
              <c:numCache>
                <c:formatCode>[$-416]mmm\-yy;@</c:formatCode>
                <c:ptCount val="93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</c:numCache>
            </c:numRef>
          </c:cat>
          <c:val>
            <c:numRef>
              <c:f>'Gráfico 10'!$C$4:$C$96</c:f>
              <c:numCache>
                <c:formatCode>0.0%</c:formatCode>
                <c:ptCount val="93"/>
                <c:pt idx="0">
                  <c:v>-5.4000000000000003E-3</c:v>
                </c:pt>
                <c:pt idx="1">
                  <c:v>-1.6399999999999998E-2</c:v>
                </c:pt>
                <c:pt idx="2">
                  <c:v>7.6E-3</c:v>
                </c:pt>
                <c:pt idx="3">
                  <c:v>-7.8000000000000005E-3</c:v>
                </c:pt>
                <c:pt idx="4">
                  <c:v>-5.0000000000000001E-4</c:v>
                </c:pt>
                <c:pt idx="5">
                  <c:v>-3.4999999999999996E-3</c:v>
                </c:pt>
                <c:pt idx="6">
                  <c:v>-7.000000000000001E-4</c:v>
                </c:pt>
                <c:pt idx="7">
                  <c:v>-4.0000000000000002E-4</c:v>
                </c:pt>
                <c:pt idx="8">
                  <c:v>-2.7200000000000002E-2</c:v>
                </c:pt>
                <c:pt idx="9">
                  <c:v>-1.6899999999999998E-2</c:v>
                </c:pt>
                <c:pt idx="10">
                  <c:v>-1.8500000000000003E-2</c:v>
                </c:pt>
                <c:pt idx="11">
                  <c:v>-3.5000000000000003E-2</c:v>
                </c:pt>
                <c:pt idx="12">
                  <c:v>-4.24E-2</c:v>
                </c:pt>
                <c:pt idx="13">
                  <c:v>-4.0099999999999997E-2</c:v>
                </c:pt>
                <c:pt idx="14">
                  <c:v>-2.98E-2</c:v>
                </c:pt>
                <c:pt idx="15">
                  <c:v>-3.2300000000000002E-2</c:v>
                </c:pt>
                <c:pt idx="16">
                  <c:v>-1.9299999999999998E-2</c:v>
                </c:pt>
                <c:pt idx="17">
                  <c:v>-2.0799999999999999E-2</c:v>
                </c:pt>
                <c:pt idx="18">
                  <c:v>-1.4800000000000001E-2</c:v>
                </c:pt>
                <c:pt idx="19">
                  <c:v>-5.8999999999999999E-3</c:v>
                </c:pt>
                <c:pt idx="20">
                  <c:v>-5.6000000000000008E-3</c:v>
                </c:pt>
                <c:pt idx="21">
                  <c:v>-1.3000000000000001E-2</c:v>
                </c:pt>
                <c:pt idx="22">
                  <c:v>-2.7900000000000001E-2</c:v>
                </c:pt>
                <c:pt idx="23">
                  <c:v>-3.3500000000000002E-2</c:v>
                </c:pt>
                <c:pt idx="24">
                  <c:v>-2.5899999999999999E-2</c:v>
                </c:pt>
                <c:pt idx="25">
                  <c:v>-1.7100000000000001E-2</c:v>
                </c:pt>
                <c:pt idx="26">
                  <c:v>-2.4700000000000003E-2</c:v>
                </c:pt>
                <c:pt idx="27">
                  <c:v>-9.300000000000001E-3</c:v>
                </c:pt>
                <c:pt idx="28">
                  <c:v>-2.12E-2</c:v>
                </c:pt>
                <c:pt idx="29">
                  <c:v>-2.9900000000000003E-2</c:v>
                </c:pt>
                <c:pt idx="30">
                  <c:v>-2.35E-2</c:v>
                </c:pt>
                <c:pt idx="31">
                  <c:v>-1.5900000000000001E-2</c:v>
                </c:pt>
                <c:pt idx="32">
                  <c:v>-4.5999999999999999E-3</c:v>
                </c:pt>
                <c:pt idx="33">
                  <c:v>1.1299999999999999E-2</c:v>
                </c:pt>
                <c:pt idx="34">
                  <c:v>1.0500000000000001E-2</c:v>
                </c:pt>
                <c:pt idx="35">
                  <c:v>1.9199999999999998E-2</c:v>
                </c:pt>
                <c:pt idx="36">
                  <c:v>8.8999999999999999E-3</c:v>
                </c:pt>
                <c:pt idx="37">
                  <c:v>1.8000000000000002E-2</c:v>
                </c:pt>
                <c:pt idx="38">
                  <c:v>7.8000000000000005E-3</c:v>
                </c:pt>
                <c:pt idx="39">
                  <c:v>8.3000000000000001E-3</c:v>
                </c:pt>
                <c:pt idx="40">
                  <c:v>1.66E-2</c:v>
                </c:pt>
                <c:pt idx="41">
                  <c:v>1.09E-2</c:v>
                </c:pt>
                <c:pt idx="42">
                  <c:v>1.66E-2</c:v>
                </c:pt>
                <c:pt idx="43">
                  <c:v>1.89E-2</c:v>
                </c:pt>
                <c:pt idx="44">
                  <c:v>2.9900000000000003E-2</c:v>
                </c:pt>
                <c:pt idx="45">
                  <c:v>3.7400000000000003E-2</c:v>
                </c:pt>
                <c:pt idx="46">
                  <c:v>3.32E-2</c:v>
                </c:pt>
                <c:pt idx="47">
                  <c:v>3.9800000000000002E-2</c:v>
                </c:pt>
                <c:pt idx="48">
                  <c:v>4.5899999999999996E-2</c:v>
                </c:pt>
                <c:pt idx="49">
                  <c:v>5.2499999999999998E-2</c:v>
                </c:pt>
                <c:pt idx="50">
                  <c:v>4.8799999999999996E-2</c:v>
                </c:pt>
                <c:pt idx="51">
                  <c:v>1.5E-3</c:v>
                </c:pt>
                <c:pt idx="52">
                  <c:v>-2.7300000000000001E-2</c:v>
                </c:pt>
                <c:pt idx="53">
                  <c:v>-1.6399999999999998E-2</c:v>
                </c:pt>
                <c:pt idx="54">
                  <c:v>-2E-3</c:v>
                </c:pt>
                <c:pt idx="55">
                  <c:v>1.38E-2</c:v>
                </c:pt>
                <c:pt idx="56">
                  <c:v>2.1899999999999999E-2</c:v>
                </c:pt>
                <c:pt idx="57">
                  <c:v>2.6200000000000001E-2</c:v>
                </c:pt>
                <c:pt idx="58">
                  <c:v>2.76E-2</c:v>
                </c:pt>
                <c:pt idx="59">
                  <c:v>2.9300000000000003E-2</c:v>
                </c:pt>
                <c:pt idx="60">
                  <c:v>3.04E-2</c:v>
                </c:pt>
                <c:pt idx="61">
                  <c:v>3.4500000000000003E-2</c:v>
                </c:pt>
                <c:pt idx="62">
                  <c:v>2.5399999999999999E-2</c:v>
                </c:pt>
                <c:pt idx="63">
                  <c:v>2.1899999999999999E-2</c:v>
                </c:pt>
                <c:pt idx="64">
                  <c:v>1.29E-2</c:v>
                </c:pt>
                <c:pt idx="65">
                  <c:v>1.3500000000000002E-2</c:v>
                </c:pt>
                <c:pt idx="66">
                  <c:v>2.18E-2</c:v>
                </c:pt>
                <c:pt idx="67">
                  <c:v>2.1000000000000001E-2</c:v>
                </c:pt>
                <c:pt idx="68">
                  <c:v>1.44E-2</c:v>
                </c:pt>
                <c:pt idx="69">
                  <c:v>3.2199999999999999E-2</c:v>
                </c:pt>
                <c:pt idx="70">
                  <c:v>3.0299999999999997E-2</c:v>
                </c:pt>
                <c:pt idx="71">
                  <c:v>2.7099999999999999E-2</c:v>
                </c:pt>
                <c:pt idx="72">
                  <c:v>2.7400000000000001E-2</c:v>
                </c:pt>
                <c:pt idx="73">
                  <c:v>1.09E-2</c:v>
                </c:pt>
                <c:pt idx="74">
                  <c:v>8.6E-3</c:v>
                </c:pt>
                <c:pt idx="75">
                  <c:v>8.5000000000000006E-3</c:v>
                </c:pt>
                <c:pt idx="76">
                  <c:v>-6.5000000000000006E-3</c:v>
                </c:pt>
                <c:pt idx="77">
                  <c:v>-2.98E-2</c:v>
                </c:pt>
                <c:pt idx="78">
                  <c:v>-4.6799999999999994E-2</c:v>
                </c:pt>
                <c:pt idx="79">
                  <c:v>-5.5399999999999998E-2</c:v>
                </c:pt>
                <c:pt idx="80">
                  <c:v>-6.4600000000000005E-2</c:v>
                </c:pt>
                <c:pt idx="81">
                  <c:v>-6.7699999999999996E-2</c:v>
                </c:pt>
                <c:pt idx="82">
                  <c:v>-7.1300000000000002E-2</c:v>
                </c:pt>
                <c:pt idx="83">
                  <c:v>-8.0299999999999996E-2</c:v>
                </c:pt>
                <c:pt idx="84">
                  <c:v>-6.9500000000000006E-2</c:v>
                </c:pt>
                <c:pt idx="85">
                  <c:v>-6.88E-2</c:v>
                </c:pt>
                <c:pt idx="86">
                  <c:v>-7.1399999999999991E-2</c:v>
                </c:pt>
                <c:pt idx="87">
                  <c:v>-6.9599999999999995E-2</c:v>
                </c:pt>
                <c:pt idx="88">
                  <c:v>-6.3099999999999989E-2</c:v>
                </c:pt>
                <c:pt idx="89">
                  <c:v>-5.9800000000000006E-2</c:v>
                </c:pt>
                <c:pt idx="90">
                  <c:v>-5.8200000000000002E-2</c:v>
                </c:pt>
                <c:pt idx="91">
                  <c:v>-5.7300000000000004E-2</c:v>
                </c:pt>
                <c:pt idx="92">
                  <c:v>-6.0400000000000002E-2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82550" cap="rnd" cmpd="sng" algn="ctr">
              <a:solidFill>
                <a:schemeClr val="accent1">
                  <a:alpha val="40000"/>
                </a:schemeClr>
              </a:solidFill>
              <a:miter lim="800000"/>
              <a:tailEnd type="none"/>
            </a:ln>
            <a:effectLst/>
          </c:spPr>
        </c:hiLowLines>
        <c:smooth val="0"/>
        <c:axId val="341717104"/>
        <c:axId val="341717664"/>
      </c:lineChart>
      <c:dateAx>
        <c:axId val="341717104"/>
        <c:scaling>
          <c:orientation val="minMax"/>
          <c:min val="35400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4171766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341717664"/>
        <c:scaling>
          <c:orientation val="minMax"/>
          <c:max val="8.0000000000000016E-2"/>
          <c:min val="-0.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41717104"/>
        <c:crosses val="autoZero"/>
        <c:crossBetween val="between"/>
        <c:majorUnit val="1.0000000000000002E-2"/>
        <c:minorUnit val="1.0000000000000002E-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11. TAXA DE JURO NOMINAL E REAL </a:t>
            </a:r>
            <a:r>
              <a:rPr lang="pt-BR" sz="1200" b="1" i="1" cap="all" baseline="0">
                <a:latin typeface="Calibri" panose="020F0502020204030204" pitchFamily="34" charset="0"/>
              </a:rPr>
              <a:t>EX-ANTE</a:t>
            </a:r>
          </a:p>
          <a:p>
            <a:pPr algn="ctr" rtl="0"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17101858206625856"/>
          <c:y val="2.8979740521758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8641014803567"/>
          <c:y val="0.17257129629629631"/>
          <c:w val="0.86005520681684178"/>
          <c:h val="0.59420442551442632"/>
        </c:manualLayout>
      </c:layout>
      <c:lineChart>
        <c:grouping val="standard"/>
        <c:varyColors val="0"/>
        <c:ser>
          <c:idx val="1"/>
          <c:order val="0"/>
          <c:tx>
            <c:strRef>
              <c:f>'Gráfico 11'!$B$3</c:f>
              <c:strCache>
                <c:ptCount val="1"/>
                <c:pt idx="0">
                  <c:v>Juro real</c:v>
                </c:pt>
              </c:strCache>
            </c:strRef>
          </c:tx>
          <c:marker>
            <c:symbol val="none"/>
          </c:marker>
          <c:cat>
            <c:numRef>
              <c:f>'Gráfico 11'!$A$4:$A$152</c:f>
              <c:numCache>
                <c:formatCode>[$-416]mmm\-yy;@</c:formatCode>
                <c:ptCount val="149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</c:numCache>
            </c:numRef>
          </c:cat>
          <c:val>
            <c:numRef>
              <c:f>'Gráfico 11'!$B$4:$B$152</c:f>
              <c:numCache>
                <c:formatCode>0.0%</c:formatCode>
                <c:ptCount val="149"/>
                <c:pt idx="0">
                  <c:v>7.9657922552128335E-2</c:v>
                </c:pt>
                <c:pt idx="1">
                  <c:v>7.97534193796956E-2</c:v>
                </c:pt>
                <c:pt idx="2">
                  <c:v>7.838411106826082E-2</c:v>
                </c:pt>
                <c:pt idx="3">
                  <c:v>7.5562856314619786E-2</c:v>
                </c:pt>
                <c:pt idx="4">
                  <c:v>7.3715778272225974E-2</c:v>
                </c:pt>
                <c:pt idx="5">
                  <c:v>7.0344960865784012E-2</c:v>
                </c:pt>
                <c:pt idx="6">
                  <c:v>7.0849420849420808E-2</c:v>
                </c:pt>
                <c:pt idx="7">
                  <c:v>7.2109367478578879E-2</c:v>
                </c:pt>
                <c:pt idx="8">
                  <c:v>7.090558766859334E-2</c:v>
                </c:pt>
                <c:pt idx="9">
                  <c:v>7.2557332819425557E-2</c:v>
                </c:pt>
                <c:pt idx="10">
                  <c:v>7.3496873496873283E-2</c:v>
                </c:pt>
                <c:pt idx="11">
                  <c:v>7.2454058192955584E-2</c:v>
                </c:pt>
                <c:pt idx="12">
                  <c:v>7.3254811835679501E-2</c:v>
                </c:pt>
                <c:pt idx="13">
                  <c:v>7.3058485139022133E-2</c:v>
                </c:pt>
                <c:pt idx="14">
                  <c:v>8.0130355602415548E-2</c:v>
                </c:pt>
                <c:pt idx="15">
                  <c:v>8.3141982395713798E-2</c:v>
                </c:pt>
                <c:pt idx="16">
                  <c:v>8.313493952956863E-2</c:v>
                </c:pt>
                <c:pt idx="17">
                  <c:v>8.4731305089565057E-2</c:v>
                </c:pt>
                <c:pt idx="18">
                  <c:v>8.6309805779251514E-2</c:v>
                </c:pt>
                <c:pt idx="19">
                  <c:v>8.9482693039178329E-2</c:v>
                </c:pt>
                <c:pt idx="20">
                  <c:v>8.9083468164081081E-2</c:v>
                </c:pt>
                <c:pt idx="21">
                  <c:v>9.5034652995348079E-2</c:v>
                </c:pt>
                <c:pt idx="22">
                  <c:v>8.4953067222906853E-2</c:v>
                </c:pt>
                <c:pt idx="23">
                  <c:v>6.9508009153318007E-2</c:v>
                </c:pt>
                <c:pt idx="24">
                  <c:v>6.2816712878860148E-2</c:v>
                </c:pt>
                <c:pt idx="25">
                  <c:v>5.765369538196774E-2</c:v>
                </c:pt>
                <c:pt idx="26">
                  <c:v>5.3747960456857813E-2</c:v>
                </c:pt>
                <c:pt idx="27">
                  <c:v>5.4606525911708115E-2</c:v>
                </c:pt>
                <c:pt idx="28">
                  <c:v>5.0336215177713806E-2</c:v>
                </c:pt>
                <c:pt idx="29">
                  <c:v>4.9783757808745888E-2</c:v>
                </c:pt>
                <c:pt idx="30">
                  <c:v>4.9092131809011619E-2</c:v>
                </c:pt>
                <c:pt idx="31">
                  <c:v>5.0201961915752991E-2</c:v>
                </c:pt>
                <c:pt idx="32">
                  <c:v>5.2505279324246423E-2</c:v>
                </c:pt>
                <c:pt idx="33">
                  <c:v>5.4282152105111781E-2</c:v>
                </c:pt>
                <c:pt idx="34">
                  <c:v>5.5294681360804843E-2</c:v>
                </c:pt>
                <c:pt idx="35">
                  <c:v>5.8248706648783344E-2</c:v>
                </c:pt>
                <c:pt idx="36">
                  <c:v>5.5518394648829572E-2</c:v>
                </c:pt>
                <c:pt idx="37">
                  <c:v>5.828953655040614E-2</c:v>
                </c:pt>
                <c:pt idx="38">
                  <c:v>5.8537051184110123E-2</c:v>
                </c:pt>
                <c:pt idx="39">
                  <c:v>6.5051507058374813E-2</c:v>
                </c:pt>
                <c:pt idx="40">
                  <c:v>6.3805436337625032E-2</c:v>
                </c:pt>
                <c:pt idx="41">
                  <c:v>6.8385864374403083E-2</c:v>
                </c:pt>
                <c:pt idx="42">
                  <c:v>6.0687022900763221E-2</c:v>
                </c:pt>
                <c:pt idx="43">
                  <c:v>5.9103908484270828E-2</c:v>
                </c:pt>
                <c:pt idx="44">
                  <c:v>5.7493110329753794E-2</c:v>
                </c:pt>
                <c:pt idx="45">
                  <c:v>5.5423744898927652E-2</c:v>
                </c:pt>
                <c:pt idx="46">
                  <c:v>5.9837152054535103E-2</c:v>
                </c:pt>
                <c:pt idx="47">
                  <c:v>6.1795090512747786E-2</c:v>
                </c:pt>
                <c:pt idx="48">
                  <c:v>6.4067379577931405E-2</c:v>
                </c:pt>
                <c:pt idx="49">
                  <c:v>6.6982472761724088E-2</c:v>
                </c:pt>
                <c:pt idx="50">
                  <c:v>6.3660477453580722E-2</c:v>
                </c:pt>
                <c:pt idx="51">
                  <c:v>6.5328536262071468E-2</c:v>
                </c:pt>
                <c:pt idx="52">
                  <c:v>6.9526345824614921E-2</c:v>
                </c:pt>
                <c:pt idx="53">
                  <c:v>7.2455488907931187E-2</c:v>
                </c:pt>
                <c:pt idx="54">
                  <c:v>6.8932776300797638E-2</c:v>
                </c:pt>
                <c:pt idx="55">
                  <c:v>5.4917955041259736E-2</c:v>
                </c:pt>
                <c:pt idx="56">
                  <c:v>4.28949357520787E-2</c:v>
                </c:pt>
                <c:pt idx="57">
                  <c:v>4.4309789812535527E-2</c:v>
                </c:pt>
                <c:pt idx="58">
                  <c:v>3.8840469874952488E-2</c:v>
                </c:pt>
                <c:pt idx="59">
                  <c:v>4.4518272425249084E-2</c:v>
                </c:pt>
                <c:pt idx="60">
                  <c:v>4.0459682780890738E-2</c:v>
                </c:pt>
                <c:pt idx="61">
                  <c:v>3.8198403648802781E-2</c:v>
                </c:pt>
                <c:pt idx="62">
                  <c:v>3.3972290757259271E-2</c:v>
                </c:pt>
                <c:pt idx="63">
                  <c:v>2.6046599734798059E-2</c:v>
                </c:pt>
                <c:pt idx="64">
                  <c:v>2.2839272175890768E-2</c:v>
                </c:pt>
                <c:pt idx="65">
                  <c:v>2.0491414476804914E-2</c:v>
                </c:pt>
                <c:pt idx="66">
                  <c:v>1.8192154633314583E-2</c:v>
                </c:pt>
                <c:pt idx="67">
                  <c:v>1.7127176381529052E-2</c:v>
                </c:pt>
                <c:pt idx="68">
                  <c:v>1.7513963836031321E-2</c:v>
                </c:pt>
                <c:pt idx="69">
                  <c:v>1.6782023324168005E-2</c:v>
                </c:pt>
                <c:pt idx="70">
                  <c:v>1.7275747508305628E-2</c:v>
                </c:pt>
                <c:pt idx="71">
                  <c:v>1.4199166982203693E-2</c:v>
                </c:pt>
                <c:pt idx="72">
                  <c:v>1.4950794852384597E-2</c:v>
                </c:pt>
                <c:pt idx="73">
                  <c:v>2.200303490136557E-2</c:v>
                </c:pt>
                <c:pt idx="74">
                  <c:v>2.3617566157640102E-2</c:v>
                </c:pt>
                <c:pt idx="75">
                  <c:v>2.3791469194312853E-2</c:v>
                </c:pt>
                <c:pt idx="76">
                  <c:v>2.9169428923193408E-2</c:v>
                </c:pt>
                <c:pt idx="77">
                  <c:v>3.4518630603366907E-2</c:v>
                </c:pt>
                <c:pt idx="78">
                  <c:v>3.4649247372905423E-2</c:v>
                </c:pt>
                <c:pt idx="79">
                  <c:v>3.8744343891402799E-2</c:v>
                </c:pt>
                <c:pt idx="80">
                  <c:v>3.6538280440719495E-2</c:v>
                </c:pt>
                <c:pt idx="81">
                  <c:v>3.9706435829883313E-2</c:v>
                </c:pt>
                <c:pt idx="82">
                  <c:v>4.1725534520109298E-2</c:v>
                </c:pt>
                <c:pt idx="83">
                  <c:v>4.2031853736688385E-2</c:v>
                </c:pt>
                <c:pt idx="84">
                  <c:v>5.4433962264150759E-2</c:v>
                </c:pt>
                <c:pt idx="85">
                  <c:v>4.7663903541823593E-2</c:v>
                </c:pt>
                <c:pt idx="86">
                  <c:v>4.759217456734377E-2</c:v>
                </c:pt>
                <c:pt idx="87">
                  <c:v>4.8601299802203846E-2</c:v>
                </c:pt>
                <c:pt idx="88">
                  <c:v>4.8113207547169745E-2</c:v>
                </c:pt>
                <c:pt idx="89">
                  <c:v>4.662136655341631E-2</c:v>
                </c:pt>
                <c:pt idx="90">
                  <c:v>4.8370335380254925E-2</c:v>
                </c:pt>
                <c:pt idx="91">
                  <c:v>4.6242230175174148E-2</c:v>
                </c:pt>
                <c:pt idx="92">
                  <c:v>5.1062629302238038E-2</c:v>
                </c:pt>
                <c:pt idx="93">
                  <c:v>5.4427523970671077E-2</c:v>
                </c:pt>
                <c:pt idx="94">
                  <c:v>5.5081167307872825E-2</c:v>
                </c:pt>
                <c:pt idx="95">
                  <c:v>5.8966907284147441E-2</c:v>
                </c:pt>
                <c:pt idx="96">
                  <c:v>5.3639846743295028E-2</c:v>
                </c:pt>
                <c:pt idx="97">
                  <c:v>5.7530402245088874E-2</c:v>
                </c:pt>
                <c:pt idx="98">
                  <c:v>6.1132922041502891E-2</c:v>
                </c:pt>
                <c:pt idx="99">
                  <c:v>7.1044944878922101E-2</c:v>
                </c:pt>
                <c:pt idx="100">
                  <c:v>7.1993969091594501E-2</c:v>
                </c:pt>
                <c:pt idx="101">
                  <c:v>7.4370063933809627E-2</c:v>
                </c:pt>
                <c:pt idx="102">
                  <c:v>7.4926866094177536E-2</c:v>
                </c:pt>
                <c:pt idx="103">
                  <c:v>8.2836315440689035E-2</c:v>
                </c:pt>
                <c:pt idx="104">
                  <c:v>8.8955898982284287E-2</c:v>
                </c:pt>
                <c:pt idx="105">
                  <c:v>8.1240629685157328E-2</c:v>
                </c:pt>
                <c:pt idx="106">
                  <c:v>7.878053328361001E-2</c:v>
                </c:pt>
                <c:pt idx="107">
                  <c:v>8.0985258443739383E-2</c:v>
                </c:pt>
                <c:pt idx="108">
                  <c:v>6.8152153645347768E-2</c:v>
                </c:pt>
                <c:pt idx="109">
                  <c:v>6.6884633348902378E-2</c:v>
                </c:pt>
                <c:pt idx="110">
                  <c:v>6.8544600938967193E-2</c:v>
                </c:pt>
                <c:pt idx="111">
                  <c:v>6.630250517988312E-2</c:v>
                </c:pt>
                <c:pt idx="112">
                  <c:v>6.5825407288821802E-2</c:v>
                </c:pt>
                <c:pt idx="113">
                  <c:v>6.9837674594186439E-2</c:v>
                </c:pt>
                <c:pt idx="114">
                  <c:v>7.2009841029523125E-2</c:v>
                </c:pt>
                <c:pt idx="115">
                  <c:v>7.3041168658698474E-2</c:v>
                </c:pt>
                <c:pt idx="116">
                  <c:v>7.0918610185625841E-2</c:v>
                </c:pt>
                <c:pt idx="117">
                  <c:v>7.2300648607401818E-2</c:v>
                </c:pt>
                <c:pt idx="118">
                  <c:v>7.0426567420555308E-2</c:v>
                </c:pt>
                <c:pt idx="119">
                  <c:v>6.5520534861509105E-2</c:v>
                </c:pt>
                <c:pt idx="120">
                  <c:v>5.8649345687267207E-2</c:v>
                </c:pt>
                <c:pt idx="121">
                  <c:v>5.4242801109729566E-2</c:v>
                </c:pt>
                <c:pt idx="122">
                  <c:v>4.9775055039724458E-2</c:v>
                </c:pt>
                <c:pt idx="123">
                  <c:v>4.5933014354067048E-2</c:v>
                </c:pt>
                <c:pt idx="124">
                  <c:v>4.2801184675647308E-2</c:v>
                </c:pt>
                <c:pt idx="125">
                  <c:v>4.4459381601689829E-2</c:v>
                </c:pt>
                <c:pt idx="126">
                  <c:v>3.3499234303216108E-2</c:v>
                </c:pt>
                <c:pt idx="127">
                  <c:v>3.0265300258595973E-2</c:v>
                </c:pt>
                <c:pt idx="128">
                  <c:v>3.1785783086110575E-2</c:v>
                </c:pt>
                <c:pt idx="129">
                  <c:v>2.8807374687919829E-2</c:v>
                </c:pt>
                <c:pt idx="130">
                  <c:v>2.9236391613771895E-2</c:v>
                </c:pt>
                <c:pt idx="131">
                  <c:v>2.9777392309916051E-2</c:v>
                </c:pt>
                <c:pt idx="132">
                  <c:v>2.8282828282828243E-2</c:v>
                </c:pt>
                <c:pt idx="133">
                  <c:v>2.6363898778023698E-2</c:v>
                </c:pt>
                <c:pt idx="134">
                  <c:v>2.3593990755007566E-2</c:v>
                </c:pt>
                <c:pt idx="135">
                  <c:v>2.2196598443355642E-2</c:v>
                </c:pt>
                <c:pt idx="136">
                  <c:v>2.7306697326818119E-2</c:v>
                </c:pt>
                <c:pt idx="137">
                  <c:v>2.7507163323782446E-2</c:v>
                </c:pt>
                <c:pt idx="138">
                  <c:v>3.548013883532608E-2</c:v>
                </c:pt>
                <c:pt idx="139">
                  <c:v>4.4002701920293541E-2</c:v>
                </c:pt>
                <c:pt idx="140">
                  <c:v>3.6983669548511067E-2</c:v>
                </c:pt>
                <c:pt idx="141">
                  <c:v>2.8648336858296597E-2</c:v>
                </c:pt>
                <c:pt idx="142">
                  <c:v>3.4045845826482068E-2</c:v>
                </c:pt>
                <c:pt idx="143">
                  <c:v>2.7882296189097877E-2</c:v>
                </c:pt>
                <c:pt idx="144">
                  <c:v>2.326923076923082E-2</c:v>
                </c:pt>
                <c:pt idx="145">
                  <c:v>2.4029219530949497E-2</c:v>
                </c:pt>
                <c:pt idx="146">
                  <c:v>2.5507748580229084E-2</c:v>
                </c:pt>
                <c:pt idx="147">
                  <c:v>2.7220077220077243E-2</c:v>
                </c:pt>
                <c:pt idx="148">
                  <c:v>2.857694535624633E-2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'Gráfico 11'!$C$3</c:f>
              <c:strCache>
                <c:ptCount val="1"/>
                <c:pt idx="0">
                  <c:v>Taxa Selic</c:v>
                </c:pt>
              </c:strCache>
            </c:strRef>
          </c:tx>
          <c:marker>
            <c:symbol val="none"/>
          </c:marker>
          <c:cat>
            <c:numRef>
              <c:f>'Gráfico 11'!$A$4:$A$152</c:f>
              <c:numCache>
                <c:formatCode>[$-416]mmm\-yy;@</c:formatCode>
                <c:ptCount val="149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</c:numCache>
            </c:numRef>
          </c:cat>
          <c:val>
            <c:numRef>
              <c:f>'Gráfico 11'!$C$4:$C$152</c:f>
              <c:numCache>
                <c:formatCode>0.0%</c:formatCode>
                <c:ptCount val="149"/>
                <c:pt idx="0">
                  <c:v>0.13</c:v>
                </c:pt>
                <c:pt idx="1">
                  <c:v>0.13</c:v>
                </c:pt>
                <c:pt idx="2">
                  <c:v>0.1275</c:v>
                </c:pt>
                <c:pt idx="3">
                  <c:v>0.125</c:v>
                </c:pt>
                <c:pt idx="4">
                  <c:v>0.125</c:v>
                </c:pt>
                <c:pt idx="5">
                  <c:v>0.12</c:v>
                </c:pt>
                <c:pt idx="6">
                  <c:v>0.115</c:v>
                </c:pt>
                <c:pt idx="7">
                  <c:v>0.115</c:v>
                </c:pt>
                <c:pt idx="8">
                  <c:v>0.1125</c:v>
                </c:pt>
                <c:pt idx="9">
                  <c:v>0.1125</c:v>
                </c:pt>
                <c:pt idx="10">
                  <c:v>0.1125</c:v>
                </c:pt>
                <c:pt idx="11">
                  <c:v>0.1125</c:v>
                </c:pt>
                <c:pt idx="12">
                  <c:v>0.1125</c:v>
                </c:pt>
                <c:pt idx="13">
                  <c:v>0.1125</c:v>
                </c:pt>
                <c:pt idx="14">
                  <c:v>0.1125</c:v>
                </c:pt>
                <c:pt idx="15">
                  <c:v>0.11749999999999999</c:v>
                </c:pt>
                <c:pt idx="16">
                  <c:v>0.11749999999999999</c:v>
                </c:pt>
                <c:pt idx="17">
                  <c:v>0.1225</c:v>
                </c:pt>
                <c:pt idx="18">
                  <c:v>0.13</c:v>
                </c:pt>
                <c:pt idx="19">
                  <c:v>0.13</c:v>
                </c:pt>
                <c:pt idx="20">
                  <c:v>0.13750000000000001</c:v>
                </c:pt>
                <c:pt idx="21">
                  <c:v>0.13750000000000001</c:v>
                </c:pt>
                <c:pt idx="22">
                  <c:v>0.13750000000000001</c:v>
                </c:pt>
                <c:pt idx="23">
                  <c:v>0.13750000000000001</c:v>
                </c:pt>
                <c:pt idx="24">
                  <c:v>0.1275</c:v>
                </c:pt>
                <c:pt idx="25">
                  <c:v>0.1275</c:v>
                </c:pt>
                <c:pt idx="26">
                  <c:v>0.1125</c:v>
                </c:pt>
                <c:pt idx="27">
                  <c:v>0.1125</c:v>
                </c:pt>
                <c:pt idx="28">
                  <c:v>0.10249999999999999</c:v>
                </c:pt>
                <c:pt idx="29">
                  <c:v>9.2499999999999999E-2</c:v>
                </c:pt>
                <c:pt idx="30">
                  <c:v>8.7499999999999994E-2</c:v>
                </c:pt>
                <c:pt idx="31">
                  <c:v>8.7499999999999994E-2</c:v>
                </c:pt>
                <c:pt idx="32">
                  <c:v>8.7499999999999994E-2</c:v>
                </c:pt>
                <c:pt idx="33">
                  <c:v>8.7499999999999994E-2</c:v>
                </c:pt>
                <c:pt idx="34">
                  <c:v>8.7499999999999994E-2</c:v>
                </c:pt>
                <c:pt idx="35">
                  <c:v>8.7499999999999994E-2</c:v>
                </c:pt>
                <c:pt idx="36">
                  <c:v>8.7499999999999994E-2</c:v>
                </c:pt>
                <c:pt idx="37">
                  <c:v>8.7499999999999994E-2</c:v>
                </c:pt>
                <c:pt idx="38">
                  <c:v>8.7499999999999994E-2</c:v>
                </c:pt>
                <c:pt idx="39">
                  <c:v>8.7499999999999994E-2</c:v>
                </c:pt>
                <c:pt idx="40">
                  <c:v>9.5000000000000001E-2</c:v>
                </c:pt>
                <c:pt idx="41">
                  <c:v>0.10249999999999999</c:v>
                </c:pt>
                <c:pt idx="42">
                  <c:v>0.1075</c:v>
                </c:pt>
                <c:pt idx="43">
                  <c:v>0.1075</c:v>
                </c:pt>
                <c:pt idx="44">
                  <c:v>0.1075</c:v>
                </c:pt>
                <c:pt idx="45">
                  <c:v>0.1075</c:v>
                </c:pt>
                <c:pt idx="46">
                  <c:v>0.1075</c:v>
                </c:pt>
                <c:pt idx="47">
                  <c:v>0.1075</c:v>
                </c:pt>
                <c:pt idx="48">
                  <c:v>0.1125</c:v>
                </c:pt>
                <c:pt idx="49">
                  <c:v>0.1125</c:v>
                </c:pt>
                <c:pt idx="50">
                  <c:v>0.11749999999999999</c:v>
                </c:pt>
                <c:pt idx="51">
                  <c:v>0.12</c:v>
                </c:pt>
                <c:pt idx="52">
                  <c:v>0.12</c:v>
                </c:pt>
                <c:pt idx="53">
                  <c:v>0.1225</c:v>
                </c:pt>
                <c:pt idx="54">
                  <c:v>0.125</c:v>
                </c:pt>
                <c:pt idx="55">
                  <c:v>0.125</c:v>
                </c:pt>
                <c:pt idx="56">
                  <c:v>0.12</c:v>
                </c:pt>
                <c:pt idx="57">
                  <c:v>0.115</c:v>
                </c:pt>
                <c:pt idx="58">
                  <c:v>0.115</c:v>
                </c:pt>
                <c:pt idx="59">
                  <c:v>0.11</c:v>
                </c:pt>
                <c:pt idx="60">
                  <c:v>0.105</c:v>
                </c:pt>
                <c:pt idx="61">
                  <c:v>0.105</c:v>
                </c:pt>
                <c:pt idx="62">
                  <c:v>9.7500000000000003E-2</c:v>
                </c:pt>
                <c:pt idx="63">
                  <c:v>0.09</c:v>
                </c:pt>
                <c:pt idx="64">
                  <c:v>0.09</c:v>
                </c:pt>
                <c:pt idx="65">
                  <c:v>8.5000000000000006E-2</c:v>
                </c:pt>
                <c:pt idx="66">
                  <c:v>0.08</c:v>
                </c:pt>
                <c:pt idx="67">
                  <c:v>0.08</c:v>
                </c:pt>
                <c:pt idx="68">
                  <c:v>7.4999999999999997E-2</c:v>
                </c:pt>
                <c:pt idx="69">
                  <c:v>7.2499999999999995E-2</c:v>
                </c:pt>
                <c:pt idx="70">
                  <c:v>7.2499999999999995E-2</c:v>
                </c:pt>
                <c:pt idx="71">
                  <c:v>7.2499999999999995E-2</c:v>
                </c:pt>
                <c:pt idx="72">
                  <c:v>7.2499999999999995E-2</c:v>
                </c:pt>
                <c:pt idx="73">
                  <c:v>7.2499999999999995E-2</c:v>
                </c:pt>
                <c:pt idx="74">
                  <c:v>7.2499999999999995E-2</c:v>
                </c:pt>
                <c:pt idx="75">
                  <c:v>7.4999999999999997E-2</c:v>
                </c:pt>
                <c:pt idx="76">
                  <c:v>7.4999999999999997E-2</c:v>
                </c:pt>
                <c:pt idx="77">
                  <c:v>0.08</c:v>
                </c:pt>
                <c:pt idx="78">
                  <c:v>8.5000000000000006E-2</c:v>
                </c:pt>
                <c:pt idx="79">
                  <c:v>8.5000000000000006E-2</c:v>
                </c:pt>
                <c:pt idx="80">
                  <c:v>0.09</c:v>
                </c:pt>
                <c:pt idx="81">
                  <c:v>9.5000000000000001E-2</c:v>
                </c:pt>
                <c:pt idx="82">
                  <c:v>0.1</c:v>
                </c:pt>
                <c:pt idx="83">
                  <c:v>0.1</c:v>
                </c:pt>
                <c:pt idx="84">
                  <c:v>0.105</c:v>
                </c:pt>
                <c:pt idx="85">
                  <c:v>0.1075</c:v>
                </c:pt>
                <c:pt idx="86">
                  <c:v>0.1075</c:v>
                </c:pt>
                <c:pt idx="87">
                  <c:v>0.11</c:v>
                </c:pt>
                <c:pt idx="88">
                  <c:v>0.11</c:v>
                </c:pt>
                <c:pt idx="89">
                  <c:v>0.11</c:v>
                </c:pt>
                <c:pt idx="90">
                  <c:v>0.11</c:v>
                </c:pt>
                <c:pt idx="91">
                  <c:v>0.11</c:v>
                </c:pt>
                <c:pt idx="92">
                  <c:v>0.11</c:v>
                </c:pt>
                <c:pt idx="93">
                  <c:v>0.11</c:v>
                </c:pt>
                <c:pt idx="94">
                  <c:v>0.1125</c:v>
                </c:pt>
                <c:pt idx="95">
                  <c:v>0.11749999999999999</c:v>
                </c:pt>
                <c:pt idx="96">
                  <c:v>0.1225</c:v>
                </c:pt>
                <c:pt idx="97">
                  <c:v>0.1225</c:v>
                </c:pt>
                <c:pt idx="98">
                  <c:v>0.1275</c:v>
                </c:pt>
                <c:pt idx="99">
                  <c:v>0.1275</c:v>
                </c:pt>
                <c:pt idx="100">
                  <c:v>0.13250000000000001</c:v>
                </c:pt>
                <c:pt idx="101">
                  <c:v>0.13750000000000001</c:v>
                </c:pt>
                <c:pt idx="102">
                  <c:v>0.13750000000000001</c:v>
                </c:pt>
                <c:pt idx="103">
                  <c:v>0.14249999999999999</c:v>
                </c:pt>
                <c:pt idx="104">
                  <c:v>0.14249999999999999</c:v>
                </c:pt>
                <c:pt idx="105">
                  <c:v>0.14249999999999999</c:v>
                </c:pt>
                <c:pt idx="106">
                  <c:v>0.14249999999999999</c:v>
                </c:pt>
                <c:pt idx="107">
                  <c:v>0.14249999999999999</c:v>
                </c:pt>
                <c:pt idx="108">
                  <c:v>0.14249999999999999</c:v>
                </c:pt>
                <c:pt idx="109">
                  <c:v>0.14249999999999999</c:v>
                </c:pt>
                <c:pt idx="110">
                  <c:v>0.14249999999999999</c:v>
                </c:pt>
                <c:pt idx="111">
                  <c:v>0.14249999999999999</c:v>
                </c:pt>
                <c:pt idx="112">
                  <c:v>0.14249999999999999</c:v>
                </c:pt>
                <c:pt idx="113">
                  <c:v>0.14249999999999999</c:v>
                </c:pt>
                <c:pt idx="114">
                  <c:v>0.14249999999999999</c:v>
                </c:pt>
                <c:pt idx="115">
                  <c:v>0.14249999999999999</c:v>
                </c:pt>
                <c:pt idx="116">
                  <c:v>0.14249999999999999</c:v>
                </c:pt>
                <c:pt idx="117">
                  <c:v>0.14000000000000001</c:v>
                </c:pt>
                <c:pt idx="118">
                  <c:v>0.14000000000000001</c:v>
                </c:pt>
                <c:pt idx="119">
                  <c:v>0.13750000000000001</c:v>
                </c:pt>
                <c:pt idx="120">
                  <c:v>0.13</c:v>
                </c:pt>
                <c:pt idx="121">
                  <c:v>0.1225</c:v>
                </c:pt>
                <c:pt idx="122">
                  <c:v>0.1225</c:v>
                </c:pt>
                <c:pt idx="123">
                  <c:v>0.1125</c:v>
                </c:pt>
                <c:pt idx="124">
                  <c:v>0.1125</c:v>
                </c:pt>
                <c:pt idx="125">
                  <c:v>0.10249999999999999</c:v>
                </c:pt>
                <c:pt idx="126">
                  <c:v>9.2499999999999999E-2</c:v>
                </c:pt>
                <c:pt idx="127">
                  <c:v>9.2499999999999999E-2</c:v>
                </c:pt>
                <c:pt idx="128">
                  <c:v>8.2500000000000004E-2</c:v>
                </c:pt>
                <c:pt idx="129">
                  <c:v>7.4999999999999997E-2</c:v>
                </c:pt>
                <c:pt idx="130">
                  <c:v>7.4999999999999997E-2</c:v>
                </c:pt>
                <c:pt idx="131">
                  <c:v>7.0000000000000007E-2</c:v>
                </c:pt>
                <c:pt idx="132">
                  <c:v>7.0000000000000007E-2</c:v>
                </c:pt>
                <c:pt idx="133">
                  <c:v>6.7500000000000004E-2</c:v>
                </c:pt>
                <c:pt idx="134">
                  <c:v>6.5000000000000002E-2</c:v>
                </c:pt>
                <c:pt idx="135">
                  <c:v>6.5000000000000002E-2</c:v>
                </c:pt>
                <c:pt idx="136">
                  <c:v>6.5000000000000002E-2</c:v>
                </c:pt>
                <c:pt idx="137">
                  <c:v>6.5000000000000002E-2</c:v>
                </c:pt>
                <c:pt idx="138">
                  <c:v>6.5000000000000002E-2</c:v>
                </c:pt>
                <c:pt idx="139">
                  <c:v>6.5000000000000002E-2</c:v>
                </c:pt>
                <c:pt idx="140">
                  <c:v>6.5000000000000002E-2</c:v>
                </c:pt>
                <c:pt idx="141">
                  <c:v>6.5000000000000002E-2</c:v>
                </c:pt>
                <c:pt idx="142">
                  <c:v>6.5000000000000002E-2</c:v>
                </c:pt>
                <c:pt idx="143">
                  <c:v>6.5000000000000002E-2</c:v>
                </c:pt>
                <c:pt idx="144">
                  <c:v>6.5000000000000002E-2</c:v>
                </c:pt>
                <c:pt idx="145">
                  <c:v>6.5000000000000002E-2</c:v>
                </c:pt>
                <c:pt idx="146">
                  <c:v>6.5000000000000002E-2</c:v>
                </c:pt>
                <c:pt idx="147">
                  <c:v>6.5000000000000002E-2</c:v>
                </c:pt>
                <c:pt idx="148">
                  <c:v>6.5000000000000002E-2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43312"/>
        <c:axId val="342843872"/>
      </c:lineChart>
      <c:dateAx>
        <c:axId val="342843312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342843872"/>
        <c:crosses val="autoZero"/>
        <c:auto val="1"/>
        <c:lblOffset val="100"/>
        <c:baseTimeUnit val="months"/>
        <c:majorUnit val="6"/>
      </c:dateAx>
      <c:valAx>
        <c:axId val="3428438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50"/>
            </a:pPr>
            <a:endParaRPr lang="pt-BR"/>
          </a:p>
        </c:txPr>
        <c:crossAx val="342843312"/>
        <c:crosses val="autoZero"/>
        <c:crossBetween val="between"/>
      </c:valAx>
      <c:spPr>
        <a:noFill/>
        <a:ln w="12700"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132250283949514"/>
          <c:y val="0.68453341637380072"/>
          <c:w val="0.38247025442727278"/>
          <c:h val="6.887050135682192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12. DESPESAS DISCRICIONÁRIAS E OBRIGATÓRIAS FEDERAIS ACUMULADAS EM 12 MESES (R$ BILHÕES – A PREÇOS DE ABR/19)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199750197614648E-2"/>
          <c:y val="0.15289617486338797"/>
          <c:w val="0.85106694441896924"/>
          <c:h val="0.5441517178443801"/>
        </c:manualLayout>
      </c:layout>
      <c:lineChart>
        <c:grouping val="standard"/>
        <c:varyColors val="0"/>
        <c:ser>
          <c:idx val="2"/>
          <c:order val="1"/>
          <c:tx>
            <c:strRef>
              <c:f>'Gráfico 12'!$G$4</c:f>
              <c:strCache>
                <c:ptCount val="1"/>
                <c:pt idx="0">
                  <c:v>Obrigatórias (eixo da esquerda)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00"/>
              <c:layout>
                <c:manualLayout>
                  <c:x val="-6.2781439573980177E-2"/>
                  <c:y val="6.92835045405664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fld id="{AC27C299-79B3-4033-A47F-FE8320CE847C}" type="CATEGORYNAME">
                      <a:rPr lang="en-US" sz="900" b="1"/>
                      <a:pPr>
                        <a:defRPr sz="900"/>
                      </a:pPr>
                      <a:t>[NOME DA CATEGORIA]</a:t>
                    </a:fld>
                    <a:endParaRPr lang="en-US" sz="900" b="1" baseline="0"/>
                  </a:p>
                  <a:p>
                    <a:pPr>
                      <a:defRPr sz="900"/>
                    </a:pPr>
                    <a:fld id="{EE99956A-B2A2-4D9D-AFC1-135C1B08490F}" type="VALUE">
                      <a:rPr lang="en-US" sz="900" b="1"/>
                      <a:pPr>
                        <a:defRPr sz="900"/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0363176722089188E-2"/>
                      <c:h val="0.10655119415909906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12'!$A$16:$A$116</c:f>
              <c:numCache>
                <c:formatCode>mmm\-yy</c:formatCode>
                <c:ptCount val="101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</c:numCache>
            </c:numRef>
          </c:cat>
          <c:val>
            <c:numRef>
              <c:f>'Gráfico 12'!$G$16:$G$116</c:f>
              <c:numCache>
                <c:formatCode>_-* #,##0_-;\-* #,##0_-;_-* "-"??_-;_-@_-</c:formatCode>
                <c:ptCount val="101"/>
                <c:pt idx="0">
                  <c:v>967336.42315761326</c:v>
                </c:pt>
                <c:pt idx="1">
                  <c:v>976541.9268635459</c:v>
                </c:pt>
                <c:pt idx="2">
                  <c:v>977975.17234146863</c:v>
                </c:pt>
                <c:pt idx="3">
                  <c:v>968173.3124719772</c:v>
                </c:pt>
                <c:pt idx="4">
                  <c:v>976928.03623504855</c:v>
                </c:pt>
                <c:pt idx="5">
                  <c:v>977283.18616720603</c:v>
                </c:pt>
                <c:pt idx="6">
                  <c:v>985358.56767609669</c:v>
                </c:pt>
                <c:pt idx="7">
                  <c:v>992651.20373441454</c:v>
                </c:pt>
                <c:pt idx="8">
                  <c:v>991520.22979267407</c:v>
                </c:pt>
                <c:pt idx="9">
                  <c:v>991676.76603263908</c:v>
                </c:pt>
                <c:pt idx="10">
                  <c:v>995765.72520266147</c:v>
                </c:pt>
                <c:pt idx="11">
                  <c:v>995201.59819628904</c:v>
                </c:pt>
                <c:pt idx="12">
                  <c:v>1002711.2726040046</c:v>
                </c:pt>
                <c:pt idx="13">
                  <c:v>1002884.6995639135</c:v>
                </c:pt>
                <c:pt idx="14">
                  <c:v>1006146.6841302798</c:v>
                </c:pt>
                <c:pt idx="15">
                  <c:v>1012012.3892184427</c:v>
                </c:pt>
                <c:pt idx="16">
                  <c:v>1019584.4056891422</c:v>
                </c:pt>
                <c:pt idx="17">
                  <c:v>1024528.5601069436</c:v>
                </c:pt>
                <c:pt idx="18">
                  <c:v>1024875.1415966686</c:v>
                </c:pt>
                <c:pt idx="19">
                  <c:v>1027331.1302579249</c:v>
                </c:pt>
                <c:pt idx="20">
                  <c:v>1033648.6868408712</c:v>
                </c:pt>
                <c:pt idx="21">
                  <c:v>1038709.6886760315</c:v>
                </c:pt>
                <c:pt idx="22">
                  <c:v>1042202.4035805271</c:v>
                </c:pt>
                <c:pt idx="23">
                  <c:v>1052326.9043600918</c:v>
                </c:pt>
                <c:pt idx="24">
                  <c:v>1052390.4965686924</c:v>
                </c:pt>
                <c:pt idx="25">
                  <c:v>1053554.9002836188</c:v>
                </c:pt>
                <c:pt idx="26">
                  <c:v>1057171.9572212445</c:v>
                </c:pt>
                <c:pt idx="27">
                  <c:v>1060817.476350968</c:v>
                </c:pt>
                <c:pt idx="28">
                  <c:v>1072252.2526977416</c:v>
                </c:pt>
                <c:pt idx="29">
                  <c:v>1073464.6632398483</c:v>
                </c:pt>
                <c:pt idx="30">
                  <c:v>1082109.1278265794</c:v>
                </c:pt>
                <c:pt idx="31">
                  <c:v>1086949.1232701107</c:v>
                </c:pt>
                <c:pt idx="32">
                  <c:v>1092555.9125539542</c:v>
                </c:pt>
                <c:pt idx="33">
                  <c:v>1106376.7388559598</c:v>
                </c:pt>
                <c:pt idx="34">
                  <c:v>1117798.2952337952</c:v>
                </c:pt>
                <c:pt idx="35">
                  <c:v>1122199.1641065641</c:v>
                </c:pt>
                <c:pt idx="36">
                  <c:v>1122543.9496209275</c:v>
                </c:pt>
                <c:pt idx="37">
                  <c:v>1138599.0794948391</c:v>
                </c:pt>
                <c:pt idx="38">
                  <c:v>1142336.5699871485</c:v>
                </c:pt>
                <c:pt idx="39">
                  <c:v>1146591.4948055667</c:v>
                </c:pt>
                <c:pt idx="40">
                  <c:v>1136747.01293179</c:v>
                </c:pt>
                <c:pt idx="41">
                  <c:v>1144788.3800674793</c:v>
                </c:pt>
                <c:pt idx="42">
                  <c:v>1148358.5889744312</c:v>
                </c:pt>
                <c:pt idx="43">
                  <c:v>1151753.0046605654</c:v>
                </c:pt>
                <c:pt idx="44">
                  <c:v>1163666.9776246101</c:v>
                </c:pt>
                <c:pt idx="45">
                  <c:v>1167043.4538666937</c:v>
                </c:pt>
                <c:pt idx="46">
                  <c:v>1167173.5306136974</c:v>
                </c:pt>
                <c:pt idx="47">
                  <c:v>1175148.9410095853</c:v>
                </c:pt>
                <c:pt idx="48">
                  <c:v>1185844.3557730301</c:v>
                </c:pt>
                <c:pt idx="49">
                  <c:v>1188445.3000549236</c:v>
                </c:pt>
                <c:pt idx="50">
                  <c:v>1193617.8278289251</c:v>
                </c:pt>
                <c:pt idx="51">
                  <c:v>1194501.7061538124</c:v>
                </c:pt>
                <c:pt idx="52">
                  <c:v>1202316.8608312516</c:v>
                </c:pt>
                <c:pt idx="53">
                  <c:v>1204986.1032016026</c:v>
                </c:pt>
                <c:pt idx="54">
                  <c:v>1207511.8528463065</c:v>
                </c:pt>
                <c:pt idx="55">
                  <c:v>1210408.9271002673</c:v>
                </c:pt>
                <c:pt idx="56">
                  <c:v>1195233.4496459784</c:v>
                </c:pt>
                <c:pt idx="57">
                  <c:v>1179390.9071190332</c:v>
                </c:pt>
                <c:pt idx="58">
                  <c:v>1188986.3998769228</c:v>
                </c:pt>
                <c:pt idx="59">
                  <c:v>1186586.1593925657</c:v>
                </c:pt>
                <c:pt idx="60">
                  <c:v>1250215.3256936895</c:v>
                </c:pt>
                <c:pt idx="61">
                  <c:v>1257293.8404750978</c:v>
                </c:pt>
                <c:pt idx="62">
                  <c:v>1264534.8165437877</c:v>
                </c:pt>
                <c:pt idx="63">
                  <c:v>1268158.4356986098</c:v>
                </c:pt>
                <c:pt idx="64">
                  <c:v>1259903.9367360163</c:v>
                </c:pt>
                <c:pt idx="65">
                  <c:v>1260552.7546945508</c:v>
                </c:pt>
                <c:pt idx="66">
                  <c:v>1257555.4001777333</c:v>
                </c:pt>
                <c:pt idx="67">
                  <c:v>1263215.0926877982</c:v>
                </c:pt>
                <c:pt idx="68">
                  <c:v>1268970.988375131</c:v>
                </c:pt>
                <c:pt idx="69">
                  <c:v>1281044.2780586316</c:v>
                </c:pt>
                <c:pt idx="70">
                  <c:v>1263385.6489552276</c:v>
                </c:pt>
                <c:pt idx="71">
                  <c:v>1270687.5089182593</c:v>
                </c:pt>
                <c:pt idx="72">
                  <c:v>1230312.925754088</c:v>
                </c:pt>
                <c:pt idx="73">
                  <c:v>1222704.5325129114</c:v>
                </c:pt>
                <c:pt idx="74">
                  <c:v>1223765.1029146882</c:v>
                </c:pt>
                <c:pt idx="75">
                  <c:v>1226889.3740445971</c:v>
                </c:pt>
                <c:pt idx="76">
                  <c:v>1229461.5927656493</c:v>
                </c:pt>
                <c:pt idx="77">
                  <c:v>1239903.1238004558</c:v>
                </c:pt>
                <c:pt idx="78">
                  <c:v>1252097.850706477</c:v>
                </c:pt>
                <c:pt idx="79">
                  <c:v>1248987.6124987674</c:v>
                </c:pt>
                <c:pt idx="80">
                  <c:v>1253509.7520682656</c:v>
                </c:pt>
                <c:pt idx="81">
                  <c:v>1258426.3785850094</c:v>
                </c:pt>
                <c:pt idx="82">
                  <c:v>1263973.2372573973</c:v>
                </c:pt>
                <c:pt idx="83">
                  <c:v>1256952.1120623134</c:v>
                </c:pt>
                <c:pt idx="84">
                  <c:v>1248227.8481599337</c:v>
                </c:pt>
                <c:pt idx="85">
                  <c:v>1249565.0150263309</c:v>
                </c:pt>
                <c:pt idx="86">
                  <c:v>1250329.0596071479</c:v>
                </c:pt>
                <c:pt idx="87">
                  <c:v>1261680.6480305691</c:v>
                </c:pt>
                <c:pt idx="88">
                  <c:v>1273128.6217084171</c:v>
                </c:pt>
                <c:pt idx="89">
                  <c:v>1265749.1315925005</c:v>
                </c:pt>
                <c:pt idx="90">
                  <c:v>1254876.819439773</c:v>
                </c:pt>
                <c:pt idx="91">
                  <c:v>1253362.5898394652</c:v>
                </c:pt>
                <c:pt idx="92">
                  <c:v>1259673.2347773078</c:v>
                </c:pt>
                <c:pt idx="93">
                  <c:v>1260797.8236109889</c:v>
                </c:pt>
                <c:pt idx="94">
                  <c:v>1261340.644029632</c:v>
                </c:pt>
                <c:pt idx="95">
                  <c:v>1265127.5812587258</c:v>
                </c:pt>
                <c:pt idx="96">
                  <c:v>1266586.2556060171</c:v>
                </c:pt>
                <c:pt idx="97">
                  <c:v>1264606.3428194055</c:v>
                </c:pt>
                <c:pt idx="98">
                  <c:v>1266164.7204011695</c:v>
                </c:pt>
                <c:pt idx="99">
                  <c:v>1266811.0473842744</c:v>
                </c:pt>
                <c:pt idx="100">
                  <c:v>1269170.2894070786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95-7447-8D70-9BEF4B059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47232"/>
        <c:axId val="342847792"/>
      </c:lineChart>
      <c:lineChart>
        <c:grouping val="standard"/>
        <c:varyColors val="0"/>
        <c:ser>
          <c:idx val="1"/>
          <c:order val="0"/>
          <c:tx>
            <c:strRef>
              <c:f>'Gráfico 12'!$F$4</c:f>
              <c:strCache>
                <c:ptCount val="1"/>
                <c:pt idx="0">
                  <c:v>Discricionárias (eixo da direita)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100"/>
              <c:layout>
                <c:manualLayout>
                  <c:x val="-7.4370583411988114E-2"/>
                  <c:y val="3.1069718890348486E-2"/>
                </c:manualLayout>
              </c:layout>
              <c:tx>
                <c:rich>
                  <a:bodyPr/>
                  <a:lstStyle/>
                  <a:p>
                    <a:pPr>
                      <a:defRPr sz="900" b="1"/>
                    </a:pPr>
                    <a:fld id="{BAB92213-0474-447E-A516-6EBAFCF7E0E9}" type="CATEGORYNAME">
                      <a:rPr lang="en-US" sz="900" b="1"/>
                      <a:pPr>
                        <a:defRPr sz="900" b="1"/>
                      </a:pPr>
                      <a:t>[NOME DA CATEGORIA]</a:t>
                    </a:fld>
                    <a:endParaRPr lang="en-US" sz="900" b="1"/>
                  </a:p>
                  <a:p>
                    <a:pPr>
                      <a:defRPr sz="900" b="1"/>
                    </a:pPr>
                    <a:fld id="{FFDA0C32-9272-4008-84DB-8F9B66B77DE4}" type="VALUE">
                      <a:rPr lang="en-US" sz="900" b="1"/>
                      <a:pPr>
                        <a:defRPr sz="900" b="1"/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12'!$A$16:$A$116</c:f>
              <c:numCache>
                <c:formatCode>mmm\-yy</c:formatCode>
                <c:ptCount val="101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</c:numCache>
            </c:numRef>
          </c:cat>
          <c:val>
            <c:numRef>
              <c:f>'Gráfico 12'!$F$16:$F$116</c:f>
              <c:numCache>
                <c:formatCode>_-* #,##0_-;\-* #,##0_-;_-* "-"??_-;_-@_-</c:formatCode>
                <c:ptCount val="101"/>
                <c:pt idx="0">
                  <c:v>152240.87840245105</c:v>
                </c:pt>
                <c:pt idx="1">
                  <c:v>158656.34256986916</c:v>
                </c:pt>
                <c:pt idx="2">
                  <c:v>157172.03964583323</c:v>
                </c:pt>
                <c:pt idx="3">
                  <c:v>154571.63578782143</c:v>
                </c:pt>
                <c:pt idx="4">
                  <c:v>154969.50616830034</c:v>
                </c:pt>
                <c:pt idx="5">
                  <c:v>153357.37831046656</c:v>
                </c:pt>
                <c:pt idx="6">
                  <c:v>155376.00000845606</c:v>
                </c:pt>
                <c:pt idx="7">
                  <c:v>153982.93606545223</c:v>
                </c:pt>
                <c:pt idx="8">
                  <c:v>155769.46774446458</c:v>
                </c:pt>
                <c:pt idx="9">
                  <c:v>141971.16370167863</c:v>
                </c:pt>
                <c:pt idx="10">
                  <c:v>141010.79363417553</c:v>
                </c:pt>
                <c:pt idx="11">
                  <c:v>139387.69828526891</c:v>
                </c:pt>
                <c:pt idx="12">
                  <c:v>145998.19360212635</c:v>
                </c:pt>
                <c:pt idx="13">
                  <c:v>146894.13824065053</c:v>
                </c:pt>
                <c:pt idx="14">
                  <c:v>147792.61705846491</c:v>
                </c:pt>
                <c:pt idx="15">
                  <c:v>151957.54541651215</c:v>
                </c:pt>
                <c:pt idx="16">
                  <c:v>155902.75382015886</c:v>
                </c:pt>
                <c:pt idx="17">
                  <c:v>157245.87277991211</c:v>
                </c:pt>
                <c:pt idx="18">
                  <c:v>160681.39025920207</c:v>
                </c:pt>
                <c:pt idx="19">
                  <c:v>162572.46833020446</c:v>
                </c:pt>
                <c:pt idx="20">
                  <c:v>163498.01212756697</c:v>
                </c:pt>
                <c:pt idx="21">
                  <c:v>163210.10946000574</c:v>
                </c:pt>
                <c:pt idx="22">
                  <c:v>166420.81323355349</c:v>
                </c:pt>
                <c:pt idx="23">
                  <c:v>168310.81229167877</c:v>
                </c:pt>
                <c:pt idx="24">
                  <c:v>160295.83842259631</c:v>
                </c:pt>
                <c:pt idx="25">
                  <c:v>165697.16494310246</c:v>
                </c:pt>
                <c:pt idx="26">
                  <c:v>167615.04543310936</c:v>
                </c:pt>
                <c:pt idx="27">
                  <c:v>164435.90037976633</c:v>
                </c:pt>
                <c:pt idx="28">
                  <c:v>165721.26771385717</c:v>
                </c:pt>
                <c:pt idx="29">
                  <c:v>166718.5077820743</c:v>
                </c:pt>
                <c:pt idx="30">
                  <c:v>165115.22462759557</c:v>
                </c:pt>
                <c:pt idx="31">
                  <c:v>166825.24190172882</c:v>
                </c:pt>
                <c:pt idx="32">
                  <c:v>165654.35259254056</c:v>
                </c:pt>
                <c:pt idx="33">
                  <c:v>167831.6240790842</c:v>
                </c:pt>
                <c:pt idx="34">
                  <c:v>168781.52975933213</c:v>
                </c:pt>
                <c:pt idx="35">
                  <c:v>170124.64416456225</c:v>
                </c:pt>
                <c:pt idx="36">
                  <c:v>172001.11083278485</c:v>
                </c:pt>
                <c:pt idx="37">
                  <c:v>172715.9408661942</c:v>
                </c:pt>
                <c:pt idx="38">
                  <c:v>176076.2266695876</c:v>
                </c:pt>
                <c:pt idx="39">
                  <c:v>178235.2021790939</c:v>
                </c:pt>
                <c:pt idx="40">
                  <c:v>176147.45817304685</c:v>
                </c:pt>
                <c:pt idx="41">
                  <c:v>180833.98035329441</c:v>
                </c:pt>
                <c:pt idx="42">
                  <c:v>179218.17934697491</c:v>
                </c:pt>
                <c:pt idx="43">
                  <c:v>179835.19706738216</c:v>
                </c:pt>
                <c:pt idx="44">
                  <c:v>187559.91470392758</c:v>
                </c:pt>
                <c:pt idx="45">
                  <c:v>194213.63314845655</c:v>
                </c:pt>
                <c:pt idx="46">
                  <c:v>194768.77606788784</c:v>
                </c:pt>
                <c:pt idx="47">
                  <c:v>194404.06859203416</c:v>
                </c:pt>
                <c:pt idx="48">
                  <c:v>191666.79539380007</c:v>
                </c:pt>
                <c:pt idx="49">
                  <c:v>183765.09286079198</c:v>
                </c:pt>
                <c:pt idx="50">
                  <c:v>181533.43779515201</c:v>
                </c:pt>
                <c:pt idx="51">
                  <c:v>178316.12871447709</c:v>
                </c:pt>
                <c:pt idx="52">
                  <c:v>175187.1803732675</c:v>
                </c:pt>
                <c:pt idx="53">
                  <c:v>169006.12295094895</c:v>
                </c:pt>
                <c:pt idx="54">
                  <c:v>168639.32055297581</c:v>
                </c:pt>
                <c:pt idx="55">
                  <c:v>164707.15141808844</c:v>
                </c:pt>
                <c:pt idx="56">
                  <c:v>158948.36935575699</c:v>
                </c:pt>
                <c:pt idx="57">
                  <c:v>152933.26406334341</c:v>
                </c:pt>
                <c:pt idx="58">
                  <c:v>147414.36979435675</c:v>
                </c:pt>
                <c:pt idx="59">
                  <c:v>144549.16007463861</c:v>
                </c:pt>
                <c:pt idx="60">
                  <c:v>152439.33391060366</c:v>
                </c:pt>
                <c:pt idx="61">
                  <c:v>149628.32286869013</c:v>
                </c:pt>
                <c:pt idx="62">
                  <c:v>150593.35117523716</c:v>
                </c:pt>
                <c:pt idx="63">
                  <c:v>150710.3555112741</c:v>
                </c:pt>
                <c:pt idx="64">
                  <c:v>152713.00417603034</c:v>
                </c:pt>
                <c:pt idx="65">
                  <c:v>151263.55833046357</c:v>
                </c:pt>
                <c:pt idx="66">
                  <c:v>149078.86301534693</c:v>
                </c:pt>
                <c:pt idx="67">
                  <c:v>147250.12850968578</c:v>
                </c:pt>
                <c:pt idx="68">
                  <c:v>144571.58127431877</c:v>
                </c:pt>
                <c:pt idx="69">
                  <c:v>141843.57347491739</c:v>
                </c:pt>
                <c:pt idx="70">
                  <c:v>139933.17310999832</c:v>
                </c:pt>
                <c:pt idx="71">
                  <c:v>143518.29636879879</c:v>
                </c:pt>
                <c:pt idx="72">
                  <c:v>156648.54742975603</c:v>
                </c:pt>
                <c:pt idx="73">
                  <c:v>148607.83813013078</c:v>
                </c:pt>
                <c:pt idx="74">
                  <c:v>145430.04200390031</c:v>
                </c:pt>
                <c:pt idx="75">
                  <c:v>144301.17012224905</c:v>
                </c:pt>
                <c:pt idx="76">
                  <c:v>138465.0961463222</c:v>
                </c:pt>
                <c:pt idx="77">
                  <c:v>139292.61591166595</c:v>
                </c:pt>
                <c:pt idx="78">
                  <c:v>138069.64541110469</c:v>
                </c:pt>
                <c:pt idx="79">
                  <c:v>136039.39852205772</c:v>
                </c:pt>
                <c:pt idx="80">
                  <c:v>135816.29693457537</c:v>
                </c:pt>
                <c:pt idx="81">
                  <c:v>135020.19546916935</c:v>
                </c:pt>
                <c:pt idx="82">
                  <c:v>134314.81199514458</c:v>
                </c:pt>
                <c:pt idx="83">
                  <c:v>129832.39783101463</c:v>
                </c:pt>
                <c:pt idx="84">
                  <c:v>124654.82185649866</c:v>
                </c:pt>
                <c:pt idx="85">
                  <c:v>125104.80124263884</c:v>
                </c:pt>
                <c:pt idx="86">
                  <c:v>123742.32254887371</c:v>
                </c:pt>
                <c:pt idx="87">
                  <c:v>125791.50176821294</c:v>
                </c:pt>
                <c:pt idx="88">
                  <c:v>128717.31783158233</c:v>
                </c:pt>
                <c:pt idx="89">
                  <c:v>127874.02769039318</c:v>
                </c:pt>
                <c:pt idx="90">
                  <c:v>132694.7194742531</c:v>
                </c:pt>
                <c:pt idx="91">
                  <c:v>133991.60882971383</c:v>
                </c:pt>
                <c:pt idx="92">
                  <c:v>134150.21289039869</c:v>
                </c:pt>
                <c:pt idx="93">
                  <c:v>135076.67371972426</c:v>
                </c:pt>
                <c:pt idx="94">
                  <c:v>137279.61017620857</c:v>
                </c:pt>
                <c:pt idx="95">
                  <c:v>139593.77702939141</c:v>
                </c:pt>
                <c:pt idx="96">
                  <c:v>133070.70414919144</c:v>
                </c:pt>
                <c:pt idx="97">
                  <c:v>132484.06289118057</c:v>
                </c:pt>
                <c:pt idx="98">
                  <c:v>133288.25754349504</c:v>
                </c:pt>
                <c:pt idx="99">
                  <c:v>128777.86021815294</c:v>
                </c:pt>
                <c:pt idx="100">
                  <c:v>126988.17749706842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95-7447-8D70-9BEF4B059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48912"/>
        <c:axId val="342848352"/>
      </c:lineChart>
      <c:dateAx>
        <c:axId val="342847232"/>
        <c:scaling>
          <c:orientation val="minMax"/>
          <c:min val="40513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342847792"/>
        <c:crosses val="autoZero"/>
        <c:auto val="1"/>
        <c:lblOffset val="100"/>
        <c:baseTimeUnit val="months"/>
        <c:majorUnit val="4"/>
      </c:dateAx>
      <c:valAx>
        <c:axId val="34284779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2847232"/>
        <c:crosses val="autoZero"/>
        <c:crossBetween val="between"/>
        <c:dispUnits>
          <c:builtInUnit val="thousands"/>
        </c:dispUnits>
      </c:valAx>
      <c:valAx>
        <c:axId val="342848352"/>
        <c:scaling>
          <c:orientation val="minMax"/>
          <c:max val="230000"/>
          <c:min val="11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2848912"/>
        <c:crosses val="max"/>
        <c:crossBetween val="between"/>
        <c:majorUnit val="15000"/>
        <c:dispUnits>
          <c:builtInUnit val="thousands"/>
        </c:dispUnits>
      </c:valAx>
      <c:dateAx>
        <c:axId val="3428489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4284835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5515697542141318"/>
          <c:y val="0.83640750348603732"/>
          <c:w val="0.70399046209074112"/>
          <c:h val="5.5669147913887815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13. DESPESAS PRIMÁRIAS SELECIONADAS ACUMULADAS EM 12 MESES (R$ BILHÕES - A PREÇOS DE ABR/19)</a:t>
            </a:r>
          </a:p>
        </c:rich>
      </c:tx>
      <c:layout>
        <c:manualLayout>
          <c:xMode val="edge"/>
          <c:yMode val="edge"/>
          <c:x val="0.13075034543093411"/>
          <c:y val="1.69635284139100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015037762471859E-2"/>
          <c:y val="0.13582965812137932"/>
          <c:w val="0.90278325444253626"/>
          <c:h val="0.6182352269904880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13'!$C$3</c:f>
              <c:strCache>
                <c:ptCount val="1"/>
                <c:pt idx="0">
                  <c:v>Investimentos e inversões financeiras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5304994040024012E-2"/>
                  <c:y val="-4.51660309864689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>
                <c:manualLayout>
                  <c:x val="-5.4952292948125613E-2"/>
                  <c:y val="-5.21146511382332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3.4599591856227241E-2"/>
                  <c:y val="-5.21146511382332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2.0352701091898373E-3"/>
                  <c:y val="-6.25375813658798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13'!$A$4:$A$151</c:f>
              <c:numCache>
                <c:formatCode>mmm\-yy</c:formatCode>
                <c:ptCount val="148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</c:numCache>
            </c:numRef>
          </c:cat>
          <c:val>
            <c:numRef>
              <c:f>'Gráfico 13'!$C$4:$C$151</c:f>
              <c:numCache>
                <c:formatCode>General</c:formatCode>
                <c:ptCount val="148"/>
                <c:pt idx="11" formatCode="_-* #,##0_-;\-* #,##0_-;_-* &quot;-&quot;??_-;_-@_-">
                  <c:v>42374.398966368855</c:v>
                </c:pt>
                <c:pt idx="12" formatCode="_-* #,##0_-;\-* #,##0_-;_-* &quot;-&quot;??_-;_-@_-">
                  <c:v>42621.590293756388</c:v>
                </c:pt>
                <c:pt idx="13" formatCode="_-* #,##0_-;\-* #,##0_-;_-* &quot;-&quot;??_-;_-@_-">
                  <c:v>42961.368936211918</c:v>
                </c:pt>
                <c:pt idx="14" formatCode="_-* #,##0_-;\-* #,##0_-;_-* &quot;-&quot;??_-;_-@_-">
                  <c:v>43353.910841158795</c:v>
                </c:pt>
                <c:pt idx="15" formatCode="_-* #,##0_-;\-* #,##0_-;_-* &quot;-&quot;??_-;_-@_-">
                  <c:v>43237.115455337895</c:v>
                </c:pt>
                <c:pt idx="16" formatCode="_-* #,##0_-;\-* #,##0_-;_-* &quot;-&quot;??_-;_-@_-">
                  <c:v>44499.968723442806</c:v>
                </c:pt>
                <c:pt idx="17" formatCode="_-* #,##0_-;\-* #,##0_-;_-* &quot;-&quot;??_-;_-@_-">
                  <c:v>46364.253066892277</c:v>
                </c:pt>
                <c:pt idx="18" formatCode="_-* #,##0_-;\-* #,##0_-;_-* &quot;-&quot;??_-;_-@_-">
                  <c:v>49278.988654663888</c:v>
                </c:pt>
                <c:pt idx="19" formatCode="_-* #,##0_-;\-* #,##0_-;_-* &quot;-&quot;??_-;_-@_-">
                  <c:v>49921.642139564115</c:v>
                </c:pt>
                <c:pt idx="20" formatCode="_-* #,##0_-;\-* #,##0_-;_-* &quot;-&quot;??_-;_-@_-">
                  <c:v>51658.166133571322</c:v>
                </c:pt>
                <c:pt idx="21" formatCode="_-* #,##0_-;\-* #,##0_-;_-* &quot;-&quot;??_-;_-@_-">
                  <c:v>51510.853004543598</c:v>
                </c:pt>
                <c:pt idx="22" formatCode="_-* #,##0_-;\-* #,##0_-;_-* &quot;-&quot;??_-;_-@_-">
                  <c:v>53650.204124981472</c:v>
                </c:pt>
                <c:pt idx="23" formatCode="_-* #,##0_-;\-* #,##0_-;_-* &quot;-&quot;??_-;_-@_-">
                  <c:v>51473.016082415576</c:v>
                </c:pt>
                <c:pt idx="24" formatCode="_-* #,##0_-;\-* #,##0_-;_-* &quot;-&quot;??_-;_-@_-">
                  <c:v>51706.810743450093</c:v>
                </c:pt>
                <c:pt idx="25" formatCode="_-* #,##0_-;\-* #,##0_-;_-* &quot;-&quot;??_-;_-@_-">
                  <c:v>51803.949650424955</c:v>
                </c:pt>
                <c:pt idx="26" formatCode="_-* #,##0_-;\-* #,##0_-;_-* &quot;-&quot;??_-;_-@_-">
                  <c:v>51743.8447472025</c:v>
                </c:pt>
                <c:pt idx="27" formatCode="_-* #,##0_-;\-* #,##0_-;_-* &quot;-&quot;??_-;_-@_-">
                  <c:v>53237.203440226651</c:v>
                </c:pt>
                <c:pt idx="28" formatCode="_-* #,##0_-;\-* #,##0_-;_-* &quot;-&quot;??_-;_-@_-">
                  <c:v>53843.60388027376</c:v>
                </c:pt>
                <c:pt idx="29" formatCode="_-* #,##0_-;\-* #,##0_-;_-* &quot;-&quot;??_-;_-@_-">
                  <c:v>54173.767930533853</c:v>
                </c:pt>
                <c:pt idx="30" formatCode="_-* #,##0_-;\-* #,##0_-;_-* &quot;-&quot;??_-;_-@_-">
                  <c:v>53889.472565587777</c:v>
                </c:pt>
                <c:pt idx="31" formatCode="_-* #,##0_-;\-* #,##0_-;_-* &quot;-&quot;??_-;_-@_-">
                  <c:v>51947.761548006689</c:v>
                </c:pt>
                <c:pt idx="32" formatCode="_-* #,##0_-;\-* #,##0_-;_-* &quot;-&quot;??_-;_-@_-">
                  <c:v>53799.413041011074</c:v>
                </c:pt>
                <c:pt idx="33" formatCode="_-* #,##0_-;\-* #,##0_-;_-* &quot;-&quot;??_-;_-@_-">
                  <c:v>56364.982442752931</c:v>
                </c:pt>
                <c:pt idx="34" formatCode="_-* #,##0_-;\-* #,##0_-;_-* &quot;-&quot;??_-;_-@_-">
                  <c:v>56545.435649347761</c:v>
                </c:pt>
                <c:pt idx="35" formatCode="_-* #,##0_-;\-* #,##0_-;_-* &quot;-&quot;??_-;_-@_-">
                  <c:v>59456.965390844969</c:v>
                </c:pt>
                <c:pt idx="36" formatCode="_-* #,##0_-;\-* #,##0_-;_-* &quot;-&quot;??_-;_-@_-">
                  <c:v>61963.564386682141</c:v>
                </c:pt>
                <c:pt idx="37" formatCode="_-* #,##0_-;\-* #,##0_-;_-* &quot;-&quot;??_-;_-@_-">
                  <c:v>63871.01507434986</c:v>
                </c:pt>
                <c:pt idx="38" formatCode="_-* #,##0_-;\-* #,##0_-;_-* &quot;-&quot;??_-;_-@_-">
                  <c:v>68305.080638488333</c:v>
                </c:pt>
                <c:pt idx="39" formatCode="_-* #,##0_-;\-* #,##0_-;_-* &quot;-&quot;??_-;_-@_-">
                  <c:v>69027.874907240737</c:v>
                </c:pt>
                <c:pt idx="40" formatCode="_-* #,##0_-;\-* #,##0_-;_-* &quot;-&quot;??_-;_-@_-">
                  <c:v>71516.605512246155</c:v>
                </c:pt>
                <c:pt idx="41" formatCode="_-* #,##0_-;\-* #,##0_-;_-* &quot;-&quot;??_-;_-@_-">
                  <c:v>72317.73981965729</c:v>
                </c:pt>
                <c:pt idx="42" formatCode="_-* #,##0_-;\-* #,##0_-;_-* &quot;-&quot;??_-;_-@_-">
                  <c:v>74985.198344037883</c:v>
                </c:pt>
                <c:pt idx="43" formatCode="_-* #,##0_-;\-* #,##0_-;_-* &quot;-&quot;??_-;_-@_-">
                  <c:v>75450.379906421425</c:v>
                </c:pt>
                <c:pt idx="44" formatCode="_-* #,##0_-;\-* #,##0_-;_-* &quot;-&quot;??_-;_-@_-">
                  <c:v>77406.604494994084</c:v>
                </c:pt>
                <c:pt idx="45" formatCode="_-* #,##0_-;\-* #,##0_-;_-* &quot;-&quot;??_-;_-@_-">
                  <c:v>79689.893556983356</c:v>
                </c:pt>
                <c:pt idx="46" formatCode="_-* #,##0_-;\-* #,##0_-;_-* &quot;-&quot;??_-;_-@_-">
                  <c:v>80662.481889905306</c:v>
                </c:pt>
                <c:pt idx="47" formatCode="_-* #,##0_-;\-* #,##0_-;_-* &quot;-&quot;??_-;_-@_-">
                  <c:v>74712.436546737066</c:v>
                </c:pt>
                <c:pt idx="48" formatCode="_-* #,##0_-;\-* #,##0_-;_-* &quot;-&quot;??_-;_-@_-">
                  <c:v>82166.328728897061</c:v>
                </c:pt>
                <c:pt idx="49" formatCode="_-* #,##0_-;\-* #,##0_-;_-* &quot;-&quot;??_-;_-@_-">
                  <c:v>80445.917415567834</c:v>
                </c:pt>
                <c:pt idx="50" formatCode="_-* #,##0_-;\-* #,##0_-;_-* &quot;-&quot;??_-;_-@_-">
                  <c:v>78649.165319590538</c:v>
                </c:pt>
                <c:pt idx="51" formatCode="_-* #,##0_-;\-* #,##0_-;_-* &quot;-&quot;??_-;_-@_-">
                  <c:v>79473.43058048033</c:v>
                </c:pt>
                <c:pt idx="52" formatCode="_-* #,##0_-;\-* #,##0_-;_-* &quot;-&quot;??_-;_-@_-">
                  <c:v>78520.536393384085</c:v>
                </c:pt>
                <c:pt idx="53" formatCode="_-* #,##0_-;\-* #,##0_-;_-* &quot;-&quot;??_-;_-@_-">
                  <c:v>80695.363573974799</c:v>
                </c:pt>
                <c:pt idx="54" formatCode="_-* #,##0_-;\-* #,##0_-;_-* &quot;-&quot;??_-;_-@_-">
                  <c:v>80388.781746271663</c:v>
                </c:pt>
                <c:pt idx="55" formatCode="_-* #,##0_-;\-* #,##0_-;_-* &quot;-&quot;??_-;_-@_-">
                  <c:v>81408.4702456222</c:v>
                </c:pt>
                <c:pt idx="56" formatCode="_-* #,##0_-;\-* #,##0_-;_-* &quot;-&quot;??_-;_-@_-">
                  <c:v>78717.328477548275</c:v>
                </c:pt>
                <c:pt idx="57" formatCode="_-* #,##0_-;\-* #,##0_-;_-* &quot;-&quot;??_-;_-@_-">
                  <c:v>77981.647389526814</c:v>
                </c:pt>
                <c:pt idx="58" formatCode="_-* #,##0_-;\-* #,##0_-;_-* &quot;-&quot;??_-;_-@_-">
                  <c:v>76519.839356857061</c:v>
                </c:pt>
                <c:pt idx="59" formatCode="_-* #,##0_-;\-* #,##0_-;_-* &quot;-&quot;??_-;_-@_-">
                  <c:v>82478.184448864136</c:v>
                </c:pt>
                <c:pt idx="60" formatCode="_-* #,##0_-;\-* #,##0_-;_-* &quot;-&quot;??_-;_-@_-">
                  <c:v>81624.638088162552</c:v>
                </c:pt>
                <c:pt idx="61" formatCode="_-* #,##0_-;\-* #,##0_-;_-* &quot;-&quot;??_-;_-@_-">
                  <c:v>82068.203943050728</c:v>
                </c:pt>
                <c:pt idx="62" formatCode="_-* #,##0_-;\-* #,##0_-;_-* &quot;-&quot;??_-;_-@_-">
                  <c:v>85849.986768882751</c:v>
                </c:pt>
                <c:pt idx="63" formatCode="_-* #,##0_-;\-* #,##0_-;_-* &quot;-&quot;??_-;_-@_-">
                  <c:v>88188.764131224671</c:v>
                </c:pt>
                <c:pt idx="64" formatCode="_-* #,##0_-;\-* #,##0_-;_-* &quot;-&quot;??_-;_-@_-">
                  <c:v>89936.992154624677</c:v>
                </c:pt>
                <c:pt idx="65" formatCode="_-* #,##0_-;\-* #,##0_-;_-* &quot;-&quot;??_-;_-@_-">
                  <c:v>91992.993831256463</c:v>
                </c:pt>
                <c:pt idx="66" formatCode="_-* #,##0_-;\-* #,##0_-;_-* &quot;-&quot;??_-;_-@_-">
                  <c:v>93258.960212571852</c:v>
                </c:pt>
                <c:pt idx="67" formatCode="_-* #,##0_-;\-* #,##0_-;_-* &quot;-&quot;??_-;_-@_-">
                  <c:v>93672.826861539448</c:v>
                </c:pt>
                <c:pt idx="68" formatCode="_-* #,##0_-;\-* #,##0_-;_-* &quot;-&quot;??_-;_-@_-">
                  <c:v>92340.831793365986</c:v>
                </c:pt>
                <c:pt idx="69" formatCode="_-* #,##0_-;\-* #,##0_-;_-* &quot;-&quot;??_-;_-@_-">
                  <c:v>93331.800790394496</c:v>
                </c:pt>
                <c:pt idx="70" formatCode="_-* #,##0_-;\-* #,##0_-;_-* &quot;-&quot;??_-;_-@_-">
                  <c:v>94134.714532561789</c:v>
                </c:pt>
                <c:pt idx="71" formatCode="_-* #,##0_-;\-* #,##0_-;_-* &quot;-&quot;??_-;_-@_-">
                  <c:v>88570.756843608877</c:v>
                </c:pt>
                <c:pt idx="72" formatCode="_-* #,##0_-;\-* #,##0_-;_-* &quot;-&quot;??_-;_-@_-">
                  <c:v>90625.419883238588</c:v>
                </c:pt>
                <c:pt idx="73" formatCode="_-* #,##0_-;\-* #,##0_-;_-* &quot;-&quot;??_-;_-@_-">
                  <c:v>91653.291634458612</c:v>
                </c:pt>
                <c:pt idx="74" formatCode="_-* #,##0_-;\-* #,##0_-;_-* &quot;-&quot;??_-;_-@_-">
                  <c:v>88831.174164898839</c:v>
                </c:pt>
                <c:pt idx="75" formatCode="_-* #,##0_-;\-* #,##0_-;_-* &quot;-&quot;??_-;_-@_-">
                  <c:v>89324.370151234383</c:v>
                </c:pt>
                <c:pt idx="76" formatCode="_-* #,##0_-;\-* #,##0_-;_-* &quot;-&quot;??_-;_-@_-">
                  <c:v>87088.355144804911</c:v>
                </c:pt>
                <c:pt idx="77" formatCode="_-* #,##0_-;\-* #,##0_-;_-* &quot;-&quot;??_-;_-@_-">
                  <c:v>86091.252803340831</c:v>
                </c:pt>
                <c:pt idx="78" formatCode="_-* #,##0_-;\-* #,##0_-;_-* &quot;-&quot;??_-;_-@_-">
                  <c:v>85140.807753989749</c:v>
                </c:pt>
                <c:pt idx="79" formatCode="_-* #,##0_-;\-* #,##0_-;_-* &quot;-&quot;??_-;_-@_-">
                  <c:v>84298.352243202215</c:v>
                </c:pt>
                <c:pt idx="80" formatCode="_-* #,##0_-;\-* #,##0_-;_-* &quot;-&quot;??_-;_-@_-">
                  <c:v>86377.017936287681</c:v>
                </c:pt>
                <c:pt idx="81" formatCode="_-* #,##0_-;\-* #,##0_-;_-* &quot;-&quot;??_-;_-@_-">
                  <c:v>87965.044550038263</c:v>
                </c:pt>
                <c:pt idx="82" formatCode="_-* #,##0_-;\-* #,##0_-;_-* &quot;-&quot;??_-;_-@_-">
                  <c:v>88683.849547640581</c:v>
                </c:pt>
                <c:pt idx="83" formatCode="_-* #,##0_-;\-* #,##0_-;_-* &quot;-&quot;??_-;_-@_-">
                  <c:v>88644.955186150517</c:v>
                </c:pt>
                <c:pt idx="84" formatCode="_-* #,##0_-;\-* #,##0_-;_-* &quot;-&quot;??_-;_-@_-">
                  <c:v>89939.561057756757</c:v>
                </c:pt>
                <c:pt idx="85" formatCode="_-* #,##0_-;\-* #,##0_-;_-* &quot;-&quot;??_-;_-@_-">
                  <c:v>91496.014848020801</c:v>
                </c:pt>
                <c:pt idx="86" formatCode="_-* #,##0_-;\-* #,##0_-;_-* &quot;-&quot;??_-;_-@_-">
                  <c:v>92212.251524949548</c:v>
                </c:pt>
                <c:pt idx="87" formatCode="_-* #,##0_-;\-* #,##0_-;_-* &quot;-&quot;??_-;_-@_-">
                  <c:v>92740.030784588409</c:v>
                </c:pt>
                <c:pt idx="88" formatCode="_-* #,##0_-;\-* #,##0_-;_-* &quot;-&quot;??_-;_-@_-">
                  <c:v>97259.381926816539</c:v>
                </c:pt>
                <c:pt idx="89" formatCode="_-* #,##0_-;\-* #,##0_-;_-* &quot;-&quot;??_-;_-@_-">
                  <c:v>95573.143265630526</c:v>
                </c:pt>
                <c:pt idx="90" formatCode="_-* #,##0_-;\-* #,##0_-;_-* &quot;-&quot;??_-;_-@_-">
                  <c:v>96502.631547466997</c:v>
                </c:pt>
                <c:pt idx="91" formatCode="_-* #,##0_-;\-* #,##0_-;_-* &quot;-&quot;??_-;_-@_-">
                  <c:v>100525.2386642223</c:v>
                </c:pt>
                <c:pt idx="92" formatCode="_-* #,##0_-;\-* #,##0_-;_-* &quot;-&quot;??_-;_-@_-">
                  <c:v>105756.25929839449</c:v>
                </c:pt>
                <c:pt idx="93" formatCode="_-* #,##0_-;\-* #,##0_-;_-* &quot;-&quot;??_-;_-@_-">
                  <c:v>104187.31646763734</c:v>
                </c:pt>
                <c:pt idx="94" formatCode="_-* #,##0_-;\-* #,##0_-;_-* &quot;-&quot;??_-;_-@_-">
                  <c:v>103916.25536449134</c:v>
                </c:pt>
                <c:pt idx="95" formatCode="_-* #,##0_-;\-* #,##0_-;_-* &quot;-&quot;??_-;_-@_-">
                  <c:v>102353.38695944515</c:v>
                </c:pt>
                <c:pt idx="96" formatCode="_-* #,##0_-;\-* #,##0_-;_-* &quot;-&quot;??_-;_-@_-">
                  <c:v>97008.529927922966</c:v>
                </c:pt>
                <c:pt idx="97" formatCode="_-* #,##0_-;\-* #,##0_-;_-* &quot;-&quot;??_-;_-@_-">
                  <c:v>95989.587030460039</c:v>
                </c:pt>
                <c:pt idx="98" formatCode="_-* #,##0_-;\-* #,##0_-;_-* &quot;-&quot;??_-;_-@_-">
                  <c:v>93703.274010966255</c:v>
                </c:pt>
                <c:pt idx="99" formatCode="_-* #,##0_-;\-* #,##0_-;_-* &quot;-&quot;??_-;_-@_-">
                  <c:v>89715.852570965173</c:v>
                </c:pt>
                <c:pt idx="100" formatCode="_-* #,##0_-;\-* #,##0_-;_-* &quot;-&quot;??_-;_-@_-">
                  <c:v>84981.506402050771</c:v>
                </c:pt>
                <c:pt idx="101" formatCode="_-* #,##0_-;\-* #,##0_-;_-* &quot;-&quot;??_-;_-@_-">
                  <c:v>82847.353804922866</c:v>
                </c:pt>
                <c:pt idx="102" formatCode="_-* #,##0_-;\-* #,##0_-;_-* &quot;-&quot;??_-;_-@_-">
                  <c:v>79410.042296255284</c:v>
                </c:pt>
                <c:pt idx="103" formatCode="_-* #,##0_-;\-* #,##0_-;_-* &quot;-&quot;??_-;_-@_-">
                  <c:v>75762.186620187174</c:v>
                </c:pt>
                <c:pt idx="104" formatCode="_-* #,##0_-;\-* #,##0_-;_-* &quot;-&quot;??_-;_-@_-">
                  <c:v>70844.274535258446</c:v>
                </c:pt>
                <c:pt idx="105" formatCode="_-* #,##0_-;\-* #,##0_-;_-* &quot;-&quot;??_-;_-@_-">
                  <c:v>67185.423752498071</c:v>
                </c:pt>
                <c:pt idx="106" formatCode="_-* #,##0_-;\-* #,##0_-;_-* &quot;-&quot;??_-;_-@_-">
                  <c:v>65272.521508237907</c:v>
                </c:pt>
                <c:pt idx="107" formatCode="_-* #,##0_-;\-* #,##0_-;_-* &quot;-&quot;??_-;_-@_-">
                  <c:v>67209.762849949417</c:v>
                </c:pt>
                <c:pt idx="108" formatCode="_-* #,##0_-;\-* #,##0_-;_-* &quot;-&quot;??_-;_-@_-">
                  <c:v>63750.744483667484</c:v>
                </c:pt>
                <c:pt idx="109" formatCode="_-* #,##0_-;\-* #,##0_-;_-* &quot;-&quot;??_-;_-@_-">
                  <c:v>64002.399837134624</c:v>
                </c:pt>
                <c:pt idx="110" formatCode="_-* #,##0_-;\-* #,##0_-;_-* &quot;-&quot;??_-;_-@_-">
                  <c:v>64337.671458701669</c:v>
                </c:pt>
                <c:pt idx="111" formatCode="_-* #,##0_-;\-* #,##0_-;_-* &quot;-&quot;??_-;_-@_-">
                  <c:v>65296.383855235523</c:v>
                </c:pt>
                <c:pt idx="112" formatCode="_-* #,##0_-;\-* #,##0_-;_-* &quot;-&quot;??_-;_-@_-">
                  <c:v>63447.2117305797</c:v>
                </c:pt>
                <c:pt idx="113" formatCode="_-* #,##0_-;\-* #,##0_-;_-* &quot;-&quot;??_-;_-@_-">
                  <c:v>62946.855487279696</c:v>
                </c:pt>
                <c:pt idx="114" formatCode="_-* #,##0_-;\-* #,##0_-;_-* &quot;-&quot;??_-;_-@_-">
                  <c:v>62332.222646313734</c:v>
                </c:pt>
                <c:pt idx="115" formatCode="_-* #,##0_-;\-* #,##0_-;_-* &quot;-&quot;??_-;_-@_-">
                  <c:v>60831.905106584214</c:v>
                </c:pt>
                <c:pt idx="116" formatCode="_-* #,##0_-;\-* #,##0_-;_-* &quot;-&quot;??_-;_-@_-">
                  <c:v>59123.616444051535</c:v>
                </c:pt>
                <c:pt idx="117" formatCode="_-* #,##0_-;\-* #,##0_-;_-* &quot;-&quot;??_-;_-@_-">
                  <c:v>57430.605875008841</c:v>
                </c:pt>
                <c:pt idx="118" formatCode="_-* #,##0_-;\-* #,##0_-;_-* &quot;-&quot;??_-;_-@_-">
                  <c:v>59367.677598814356</c:v>
                </c:pt>
                <c:pt idx="119" formatCode="_-* #,##0_-;\-* #,##0_-;_-* &quot;-&quot;??_-;_-@_-">
                  <c:v>71771.990761470326</c:v>
                </c:pt>
                <c:pt idx="120" formatCode="_-* #,##0_-;\-* #,##0_-;_-* &quot;-&quot;??_-;_-@_-">
                  <c:v>66794.609082038456</c:v>
                </c:pt>
                <c:pt idx="121" formatCode="_-* #,##0_-;\-* #,##0_-;_-* &quot;-&quot;??_-;_-@_-">
                  <c:v>64067.257248683309</c:v>
                </c:pt>
                <c:pt idx="122" formatCode="_-* #,##0_-;\-* #,##0_-;_-* &quot;-&quot;??_-;_-@_-">
                  <c:v>61928.974494250288</c:v>
                </c:pt>
                <c:pt idx="123" formatCode="_-* #,##0_-;\-* #,##0_-;_-* &quot;-&quot;??_-;_-@_-">
                  <c:v>58380.749642335839</c:v>
                </c:pt>
                <c:pt idx="124" formatCode="_-* #,##0_-;\-* #,##0_-;_-* &quot;-&quot;??_-;_-@_-">
                  <c:v>59389.149315729737</c:v>
                </c:pt>
                <c:pt idx="125" formatCode="_-* #,##0_-;\-* #,##0_-;_-* &quot;-&quot;??_-;_-@_-">
                  <c:v>59882.64352969703</c:v>
                </c:pt>
                <c:pt idx="126" formatCode="_-* #,##0_-;\-* #,##0_-;_-* &quot;-&quot;??_-;_-@_-">
                  <c:v>58389.483527674747</c:v>
                </c:pt>
                <c:pt idx="127" formatCode="_-* #,##0_-;\-* #,##0_-;_-* &quot;-&quot;??_-;_-@_-">
                  <c:v>57889.987187644001</c:v>
                </c:pt>
                <c:pt idx="128" formatCode="_-* #,##0_-;\-* #,##0_-;_-* &quot;-&quot;??_-;_-@_-">
                  <c:v>56014.565116824095</c:v>
                </c:pt>
                <c:pt idx="129" formatCode="_-* #,##0_-;\-* #,##0_-;_-* &quot;-&quot;??_-;_-@_-">
                  <c:v>56161.198724292044</c:v>
                </c:pt>
                <c:pt idx="130" formatCode="_-* #,##0_-;\-* #,##0_-;_-* &quot;-&quot;??_-;_-@_-">
                  <c:v>53319.60220759581</c:v>
                </c:pt>
                <c:pt idx="131" formatCode="_-* #,##0_-;\-* #,##0_-;_-* &quot;-&quot;??_-;_-@_-">
                  <c:v>48881.161172242078</c:v>
                </c:pt>
                <c:pt idx="132" formatCode="_-* #,##0_-;\-* #,##0_-;_-* &quot;-&quot;??_-;_-@_-">
                  <c:v>49151.830778899406</c:v>
                </c:pt>
                <c:pt idx="133" formatCode="_-* #,##0_-;\-* #,##0_-;_-* &quot;-&quot;??_-;_-@_-">
                  <c:v>48920.516101823479</c:v>
                </c:pt>
                <c:pt idx="134" formatCode="_-* #,##0_-;\-* #,##0_-;_-* &quot;-&quot;??_-;_-@_-">
                  <c:v>51633.101728125279</c:v>
                </c:pt>
                <c:pt idx="135" formatCode="_-* #,##0_-;\-* #,##0_-;_-* &quot;-&quot;??_-;_-@_-">
                  <c:v>52790.950740801243</c:v>
                </c:pt>
                <c:pt idx="136" formatCode="_-* #,##0_-;\-* #,##0_-;_-* &quot;-&quot;??_-;_-@_-">
                  <c:v>52109.010386285285</c:v>
                </c:pt>
                <c:pt idx="137" formatCode="_-* #,##0_-;\-* #,##0_-;_-* &quot;-&quot;??_-;_-@_-">
                  <c:v>52857.38931241713</c:v>
                </c:pt>
                <c:pt idx="138" formatCode="_-* #,##0_-;\-* #,##0_-;_-* &quot;-&quot;??_-;_-@_-">
                  <c:v>53084.795051313973</c:v>
                </c:pt>
                <c:pt idx="139" formatCode="_-* #,##0_-;\-* #,##0_-;_-* &quot;-&quot;??_-;_-@_-">
                  <c:v>53919.767956424686</c:v>
                </c:pt>
                <c:pt idx="140" formatCode="_-* #,##0_-;\-* #,##0_-;_-* &quot;-&quot;??_-;_-@_-">
                  <c:v>54479.590578264273</c:v>
                </c:pt>
                <c:pt idx="141" formatCode="_-* #,##0_-;\-* #,##0_-;_-* &quot;-&quot;??_-;_-@_-">
                  <c:v>55241.131526275865</c:v>
                </c:pt>
                <c:pt idx="142" formatCode="_-* #,##0_-;\-* #,##0_-;_-* &quot;-&quot;??_-;_-@_-">
                  <c:v>56950.336653238526</c:v>
                </c:pt>
                <c:pt idx="143" formatCode="_-* #,##0_-;\-* #,##0_-;_-* &quot;-&quot;??_-;_-@_-">
                  <c:v>54843.287936678287</c:v>
                </c:pt>
                <c:pt idx="144" formatCode="_-* #,##0_-;\-* #,##0_-;_-* &quot;-&quot;??_-;_-@_-">
                  <c:v>54604.182723757069</c:v>
                </c:pt>
                <c:pt idx="145" formatCode="_-* #,##0_-;\-* #,##0_-;_-* &quot;-&quot;??_-;_-@_-">
                  <c:v>55083.132159162029</c:v>
                </c:pt>
                <c:pt idx="146" formatCode="_-* #,##0_-;\-* #,##0_-;_-* &quot;-&quot;??_-;_-@_-">
                  <c:v>52130.019249898338</c:v>
                </c:pt>
                <c:pt idx="147" formatCode="_-* #,##0_-;\-* #,##0_-;_-* &quot;-&quot;??_-;_-@_-">
                  <c:v>54395.325568787732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13'!$F$3</c:f>
              <c:strCache>
                <c:ptCount val="1"/>
                <c:pt idx="0">
                  <c:v>Previdência (INSS)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1067557827727765E-2"/>
                  <c:y val="-1.38888888888888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-4.6646428777788254E-2"/>
                  <c:y val="6.18712506258590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1.2183009913324909E-2"/>
                  <c:y val="-4.166666666666668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13'!$A$4:$A$151</c:f>
              <c:numCache>
                <c:formatCode>mmm\-yy</c:formatCode>
                <c:ptCount val="148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</c:numCache>
            </c:numRef>
          </c:cat>
          <c:val>
            <c:numRef>
              <c:f>'Gráfico 13'!$F$4:$F$151</c:f>
              <c:numCache>
                <c:formatCode>General</c:formatCode>
                <c:ptCount val="148"/>
                <c:pt idx="11" formatCode="_-* #,##0_-;\-* #,##0_-;_-* &quot;-&quot;??_-;_-@_-">
                  <c:v>360191.16310778196</c:v>
                </c:pt>
                <c:pt idx="12" formatCode="_-* #,##0_-;\-* #,##0_-;_-* &quot;-&quot;??_-;_-@_-">
                  <c:v>364972.1872388153</c:v>
                </c:pt>
                <c:pt idx="13" formatCode="_-* #,##0_-;\-* #,##0_-;_-* &quot;-&quot;??_-;_-@_-">
                  <c:v>365183.48517625418</c:v>
                </c:pt>
                <c:pt idx="14" formatCode="_-* #,##0_-;\-* #,##0_-;_-* &quot;-&quot;??_-;_-@_-">
                  <c:v>362976.42219906446</c:v>
                </c:pt>
                <c:pt idx="15" formatCode="_-* #,##0_-;\-* #,##0_-;_-* &quot;-&quot;??_-;_-@_-">
                  <c:v>365333.41710552102</c:v>
                </c:pt>
                <c:pt idx="16" formatCode="_-* #,##0_-;\-* #,##0_-;_-* &quot;-&quot;??_-;_-@_-">
                  <c:v>366121.12101459701</c:v>
                </c:pt>
                <c:pt idx="17" formatCode="_-* #,##0_-;\-* #,##0_-;_-* &quot;-&quot;??_-;_-@_-">
                  <c:v>367267.29313662974</c:v>
                </c:pt>
                <c:pt idx="18" formatCode="_-* #,##0_-;\-* #,##0_-;_-* &quot;-&quot;??_-;_-@_-">
                  <c:v>367417.69949610165</c:v>
                </c:pt>
                <c:pt idx="19" formatCode="_-* #,##0_-;\-* #,##0_-;_-* &quot;-&quot;??_-;_-@_-">
                  <c:v>371254.80654631968</c:v>
                </c:pt>
                <c:pt idx="20" formatCode="_-* #,##0_-;\-* #,##0_-;_-* &quot;-&quot;??_-;_-@_-">
                  <c:v>369456.39073998458</c:v>
                </c:pt>
                <c:pt idx="21" formatCode="_-* #,##0_-;\-* #,##0_-;_-* &quot;-&quot;??_-;_-@_-">
                  <c:v>369556.46369151917</c:v>
                </c:pt>
                <c:pt idx="22" formatCode="_-* #,##0_-;\-* #,##0_-;_-* &quot;-&quot;??_-;_-@_-">
                  <c:v>374149.67372874945</c:v>
                </c:pt>
                <c:pt idx="23" formatCode="_-* #,##0_-;\-* #,##0_-;_-* &quot;-&quot;??_-;_-@_-">
                  <c:v>367152.82993384812</c:v>
                </c:pt>
                <c:pt idx="24" formatCode="_-* #,##0_-;\-* #,##0_-;_-* &quot;-&quot;??_-;_-@_-">
                  <c:v>369162.93823685765</c:v>
                </c:pt>
                <c:pt idx="25" formatCode="_-* #,##0_-;\-* #,##0_-;_-* &quot;-&quot;??_-;_-@_-">
                  <c:v>370905.13443316403</c:v>
                </c:pt>
                <c:pt idx="26" formatCode="_-* #,##0_-;\-* #,##0_-;_-* &quot;-&quot;??_-;_-@_-">
                  <c:v>374002.79802437348</c:v>
                </c:pt>
                <c:pt idx="27" formatCode="_-* #,##0_-;\-* #,##0_-;_-* &quot;-&quot;??_-;_-@_-">
                  <c:v>375606.88071731612</c:v>
                </c:pt>
                <c:pt idx="28" formatCode="_-* #,##0_-;\-* #,##0_-;_-* &quot;-&quot;??_-;_-@_-">
                  <c:v>377255.81737204228</c:v>
                </c:pt>
                <c:pt idx="29" formatCode="_-* #,##0_-;\-* #,##0_-;_-* &quot;-&quot;??_-;_-@_-">
                  <c:v>378800.63347759389</c:v>
                </c:pt>
                <c:pt idx="30" formatCode="_-* #,##0_-;\-* #,##0_-;_-* &quot;-&quot;??_-;_-@_-">
                  <c:v>381041.67294629465</c:v>
                </c:pt>
                <c:pt idx="31" formatCode="_-* #,##0_-;\-* #,##0_-;_-* &quot;-&quot;??_-;_-@_-">
                  <c:v>383812.83690746478</c:v>
                </c:pt>
                <c:pt idx="32" formatCode="_-* #,##0_-;\-* #,##0_-;_-* &quot;-&quot;??_-;_-@_-">
                  <c:v>386449.44263029832</c:v>
                </c:pt>
                <c:pt idx="33" formatCode="_-* #,##0_-;\-* #,##0_-;_-* &quot;-&quot;??_-;_-@_-">
                  <c:v>389254.88338934613</c:v>
                </c:pt>
                <c:pt idx="34" formatCode="_-* #,##0_-;\-* #,##0_-;_-* &quot;-&quot;??_-;_-@_-">
                  <c:v>391663.33945042506</c:v>
                </c:pt>
                <c:pt idx="35" formatCode="_-* #,##0_-;\-* #,##0_-;_-* &quot;-&quot;??_-;_-@_-">
                  <c:v>394584.81601997162</c:v>
                </c:pt>
                <c:pt idx="36" formatCode="_-* #,##0_-;\-* #,##0_-;_-* &quot;-&quot;??_-;_-@_-">
                  <c:v>392137.95411577966</c:v>
                </c:pt>
                <c:pt idx="37" formatCode="_-* #,##0_-;\-* #,##0_-;_-* &quot;-&quot;??_-;_-@_-">
                  <c:v>396336.91746949183</c:v>
                </c:pt>
                <c:pt idx="38" formatCode="_-* #,##0_-;\-* #,##0_-;_-* &quot;-&quot;??_-;_-@_-">
                  <c:v>403730.59890301665</c:v>
                </c:pt>
                <c:pt idx="39" formatCode="_-* #,##0_-;\-* #,##0_-;_-* &quot;-&quot;??_-;_-@_-">
                  <c:v>405829.54301847867</c:v>
                </c:pt>
                <c:pt idx="40" formatCode="_-* #,##0_-;\-* #,##0_-;_-* &quot;-&quot;??_-;_-@_-">
                  <c:v>407731.48191883415</c:v>
                </c:pt>
                <c:pt idx="41" formatCode="_-* #,##0_-;\-* #,##0_-;_-* &quot;-&quot;??_-;_-@_-">
                  <c:v>409520.46958928794</c:v>
                </c:pt>
                <c:pt idx="42" formatCode="_-* #,##0_-;\-* #,##0_-;_-* &quot;-&quot;??_-;_-@_-">
                  <c:v>411578.46562430658</c:v>
                </c:pt>
                <c:pt idx="43" formatCode="_-* #,##0_-;\-* #,##0_-;_-* &quot;-&quot;??_-;_-@_-">
                  <c:v>415385.84076154063</c:v>
                </c:pt>
                <c:pt idx="44" formatCode="_-* #,##0_-;\-* #,##0_-;_-* &quot;-&quot;??_-;_-@_-">
                  <c:v>418651.12061840412</c:v>
                </c:pt>
                <c:pt idx="45" formatCode="_-* #,##0_-;\-* #,##0_-;_-* &quot;-&quot;??_-;_-@_-">
                  <c:v>420603.02325803979</c:v>
                </c:pt>
                <c:pt idx="46" formatCode="_-* #,##0_-;\-* #,##0_-;_-* &quot;-&quot;??_-;_-@_-">
                  <c:v>422729.67491534859</c:v>
                </c:pt>
                <c:pt idx="47" formatCode="_-* #,##0_-;\-* #,##0_-;_-* &quot;-&quot;??_-;_-@_-">
                  <c:v>425671.48436526151</c:v>
                </c:pt>
                <c:pt idx="48" formatCode="_-* #,##0_-;\-* #,##0_-;_-* &quot;-&quot;??_-;_-@_-">
                  <c:v>427751.82565497694</c:v>
                </c:pt>
                <c:pt idx="49" formatCode="_-* #,##0_-;\-* #,##0_-;_-* &quot;-&quot;??_-;_-@_-">
                  <c:v>429295.28874033107</c:v>
                </c:pt>
                <c:pt idx="50" formatCode="_-* #,##0_-;\-* #,##0_-;_-* &quot;-&quot;??_-;_-@_-">
                  <c:v>424718.24973172223</c:v>
                </c:pt>
                <c:pt idx="51" formatCode="_-* #,##0_-;\-* #,##0_-;_-* &quot;-&quot;??_-;_-@_-">
                  <c:v>430517.89590901381</c:v>
                </c:pt>
                <c:pt idx="52" formatCode="_-* #,##0_-;\-* #,##0_-;_-* &quot;-&quot;??_-;_-@_-">
                  <c:v>432139.29705289233</c:v>
                </c:pt>
                <c:pt idx="53" formatCode="_-* #,##0_-;\-* #,##0_-;_-* &quot;-&quot;??_-;_-@_-">
                  <c:v>433484.89882054337</c:v>
                </c:pt>
                <c:pt idx="54" formatCode="_-* #,##0_-;\-* #,##0_-;_-* &quot;-&quot;??_-;_-@_-">
                  <c:v>435202.64890108362</c:v>
                </c:pt>
                <c:pt idx="55" formatCode="_-* #,##0_-;\-* #,##0_-;_-* &quot;-&quot;??_-;_-@_-">
                  <c:v>435182.70084800356</c:v>
                </c:pt>
                <c:pt idx="56" formatCode="_-* #,##0_-;\-* #,##0_-;_-* &quot;-&quot;??_-;_-@_-">
                  <c:v>436581.14515570924</c:v>
                </c:pt>
                <c:pt idx="57" formatCode="_-* #,##0_-;\-* #,##0_-;_-* &quot;-&quot;??_-;_-@_-">
                  <c:v>437721.56742185715</c:v>
                </c:pt>
                <c:pt idx="58" formatCode="_-* #,##0_-;\-* #,##0_-;_-* &quot;-&quot;??_-;_-@_-">
                  <c:v>439177.77079717477</c:v>
                </c:pt>
                <c:pt idx="59" formatCode="_-* #,##0_-;\-* #,##0_-;_-* &quot;-&quot;??_-;_-@_-">
                  <c:v>440715.64127679518</c:v>
                </c:pt>
                <c:pt idx="60" formatCode="_-* #,##0_-;\-* #,##0_-;_-* &quot;-&quot;??_-;_-@_-">
                  <c:v>442561.3355167862</c:v>
                </c:pt>
                <c:pt idx="61" formatCode="_-* #,##0_-;\-* #,##0_-;_-* &quot;-&quot;??_-;_-@_-">
                  <c:v>445012.89159164217</c:v>
                </c:pt>
                <c:pt idx="62" formatCode="_-* #,##0_-;\-* #,##0_-;_-* &quot;-&quot;??_-;_-@_-">
                  <c:v>447614.74926903978</c:v>
                </c:pt>
                <c:pt idx="63" formatCode="_-* #,##0_-;\-* #,##0_-;_-* &quot;-&quot;??_-;_-@_-">
                  <c:v>449967.15187719645</c:v>
                </c:pt>
                <c:pt idx="64" formatCode="_-* #,##0_-;\-* #,##0_-;_-* &quot;-&quot;??_-;_-@_-">
                  <c:v>452755.88976143237</c:v>
                </c:pt>
                <c:pt idx="65" formatCode="_-* #,##0_-;\-* #,##0_-;_-* &quot;-&quot;??_-;_-@_-">
                  <c:v>455470.45309521735</c:v>
                </c:pt>
                <c:pt idx="66" formatCode="_-* #,##0_-;\-* #,##0_-;_-* &quot;-&quot;??_-;_-@_-">
                  <c:v>458282.14327797864</c:v>
                </c:pt>
                <c:pt idx="67" formatCode="_-* #,##0_-;\-* #,##0_-;_-* &quot;-&quot;??_-;_-@_-">
                  <c:v>460975.18833065667</c:v>
                </c:pt>
                <c:pt idx="68" formatCode="_-* #,##0_-;\-* #,##0_-;_-* &quot;-&quot;??_-;_-@_-">
                  <c:v>463995.0234522695</c:v>
                </c:pt>
                <c:pt idx="69" formatCode="_-* #,##0_-;\-* #,##0_-;_-* &quot;-&quot;??_-;_-@_-">
                  <c:v>467159.7879925117</c:v>
                </c:pt>
                <c:pt idx="70" formatCode="_-* #,##0_-;\-* #,##0_-;_-* &quot;-&quot;??_-;_-@_-">
                  <c:v>469654.31551764737</c:v>
                </c:pt>
                <c:pt idx="71" formatCode="_-* #,##0_-;\-* #,##0_-;_-* &quot;-&quot;??_-;_-@_-">
                  <c:v>470391.26156472007</c:v>
                </c:pt>
                <c:pt idx="72" formatCode="_-* #,##0_-;\-* #,##0_-;_-* &quot;-&quot;??_-;_-@_-">
                  <c:v>475539.76898714982</c:v>
                </c:pt>
                <c:pt idx="73" formatCode="_-* #,##0_-;\-* #,##0_-;_-* &quot;-&quot;??_-;_-@_-">
                  <c:v>475424.67699528905</c:v>
                </c:pt>
                <c:pt idx="74" formatCode="_-* #,##0_-;\-* #,##0_-;_-* &quot;-&quot;??_-;_-@_-">
                  <c:v>478432.22197934607</c:v>
                </c:pt>
                <c:pt idx="75" formatCode="_-* #,##0_-;\-* #,##0_-;_-* &quot;-&quot;??_-;_-@_-">
                  <c:v>482110.54964270513</c:v>
                </c:pt>
                <c:pt idx="76" formatCode="_-* #,##0_-;\-* #,##0_-;_-* &quot;-&quot;??_-;_-@_-">
                  <c:v>484077.92727111379</c:v>
                </c:pt>
                <c:pt idx="77" formatCode="_-* #,##0_-;\-* #,##0_-;_-* &quot;-&quot;??_-;_-@_-">
                  <c:v>485813.16895947087</c:v>
                </c:pt>
                <c:pt idx="78" formatCode="_-* #,##0_-;\-* #,##0_-;_-* &quot;-&quot;??_-;_-@_-">
                  <c:v>487678.09158585774</c:v>
                </c:pt>
                <c:pt idx="79" formatCode="_-* #,##0_-;\-* #,##0_-;_-* &quot;-&quot;??_-;_-@_-">
                  <c:v>489733.15104357922</c:v>
                </c:pt>
                <c:pt idx="80" formatCode="_-* #,##0_-;\-* #,##0_-;_-* &quot;-&quot;??_-;_-@_-">
                  <c:v>492712.06404611637</c:v>
                </c:pt>
                <c:pt idx="81" formatCode="_-* #,##0_-;\-* #,##0_-;_-* &quot;-&quot;??_-;_-@_-">
                  <c:v>494768.33371216326</c:v>
                </c:pt>
                <c:pt idx="82" formatCode="_-* #,##0_-;\-* #,##0_-;_-* &quot;-&quot;??_-;_-@_-">
                  <c:v>496407.5961686949</c:v>
                </c:pt>
                <c:pt idx="83" formatCode="_-* #,##0_-;\-* #,##0_-;_-* &quot;-&quot;??_-;_-@_-">
                  <c:v>499588.74586215703</c:v>
                </c:pt>
                <c:pt idx="84" formatCode="_-* #,##0_-;\-* #,##0_-;_-* &quot;-&quot;??_-;_-@_-">
                  <c:v>499585.37354873528</c:v>
                </c:pt>
                <c:pt idx="85" formatCode="_-* #,##0_-;\-* #,##0_-;_-* &quot;-&quot;??_-;_-@_-">
                  <c:v>501042.11809793889</c:v>
                </c:pt>
                <c:pt idx="86" formatCode="_-* #,##0_-;\-* #,##0_-;_-* &quot;-&quot;??_-;_-@_-">
                  <c:v>501266.33219464123</c:v>
                </c:pt>
                <c:pt idx="87" formatCode="_-* #,##0_-;\-* #,##0_-;_-* &quot;-&quot;??_-;_-@_-">
                  <c:v>496552.69491634186</c:v>
                </c:pt>
                <c:pt idx="88" formatCode="_-* #,##0_-;\-* #,##0_-;_-* &quot;-&quot;??_-;_-@_-">
                  <c:v>498345.30627535784</c:v>
                </c:pt>
                <c:pt idx="89" formatCode="_-* #,##0_-;\-* #,##0_-;_-* &quot;-&quot;??_-;_-@_-">
                  <c:v>501433.72568582825</c:v>
                </c:pt>
                <c:pt idx="90" formatCode="_-* #,##0_-;\-* #,##0_-;_-* &quot;-&quot;??_-;_-@_-">
                  <c:v>504396.22208680771</c:v>
                </c:pt>
                <c:pt idx="91" formatCode="_-* #,##0_-;\-* #,##0_-;_-* &quot;-&quot;??_-;_-@_-">
                  <c:v>505876.7142081522</c:v>
                </c:pt>
                <c:pt idx="92" formatCode="_-* #,##0_-;\-* #,##0_-;_-* &quot;-&quot;??_-;_-@_-">
                  <c:v>508353.42256421165</c:v>
                </c:pt>
                <c:pt idx="93" formatCode="_-* #,##0_-;\-* #,##0_-;_-* &quot;-&quot;??_-;_-@_-">
                  <c:v>508964.75533246231</c:v>
                </c:pt>
                <c:pt idx="94" formatCode="_-* #,##0_-;\-* #,##0_-;_-* &quot;-&quot;??_-;_-@_-">
                  <c:v>514215.83972785954</c:v>
                </c:pt>
                <c:pt idx="95" formatCode="_-* #,##0_-;\-* #,##0_-;_-* &quot;-&quot;??_-;_-@_-">
                  <c:v>518490.46677915211</c:v>
                </c:pt>
                <c:pt idx="96" formatCode="_-* #,##0_-;\-* #,##0_-;_-* &quot;-&quot;??_-;_-@_-">
                  <c:v>518951.39315093344</c:v>
                </c:pt>
                <c:pt idx="97" formatCode="_-* #,##0_-;\-* #,##0_-;_-* &quot;-&quot;??_-;_-@_-">
                  <c:v>522478.01939065941</c:v>
                </c:pt>
                <c:pt idx="98" formatCode="_-* #,##0_-;\-* #,##0_-;_-* &quot;-&quot;??_-;_-@_-">
                  <c:v>524453.5463362257</c:v>
                </c:pt>
                <c:pt idx="99" formatCode="_-* #,##0_-;\-* #,##0_-;_-* &quot;-&quot;??_-;_-@_-">
                  <c:v>525990.05047955841</c:v>
                </c:pt>
                <c:pt idx="100" formatCode="_-* #,##0_-;\-* #,##0_-;_-* &quot;-&quot;??_-;_-@_-">
                  <c:v>527895.10500317917</c:v>
                </c:pt>
                <c:pt idx="101" formatCode="_-* #,##0_-;\-* #,##0_-;_-* &quot;-&quot;??_-;_-@_-">
                  <c:v>527518.40163650387</c:v>
                </c:pt>
                <c:pt idx="102" formatCode="_-* #,##0_-;\-* #,##0_-;_-* &quot;-&quot;??_-;_-@_-">
                  <c:v>526090.64229571959</c:v>
                </c:pt>
                <c:pt idx="103" formatCode="_-* #,##0_-;\-* #,##0_-;_-* &quot;-&quot;??_-;_-@_-">
                  <c:v>521501.15614960901</c:v>
                </c:pt>
                <c:pt idx="104" formatCode="_-* #,##0_-;\-* #,##0_-;_-* &quot;-&quot;??_-;_-@_-">
                  <c:v>511875.41005311965</c:v>
                </c:pt>
                <c:pt idx="105" formatCode="_-* #,##0_-;\-* #,##0_-;_-* &quot;-&quot;??_-;_-@_-">
                  <c:v>526460.12266583007</c:v>
                </c:pt>
                <c:pt idx="106" formatCode="_-* #,##0_-;\-* #,##0_-;_-* &quot;-&quot;??_-;_-@_-">
                  <c:v>526662.440858252</c:v>
                </c:pt>
                <c:pt idx="107" formatCode="_-* #,##0_-;\-* #,##0_-;_-* &quot;-&quot;??_-;_-@_-">
                  <c:v>525768.10060075519</c:v>
                </c:pt>
                <c:pt idx="108" formatCode="_-* #,##0_-;\-* #,##0_-;_-* &quot;-&quot;??_-;_-@_-">
                  <c:v>526483.01387328759</c:v>
                </c:pt>
                <c:pt idx="109" formatCode="_-* #,##0_-;\-* #,##0_-;_-* &quot;-&quot;??_-;_-@_-">
                  <c:v>528761.67259352026</c:v>
                </c:pt>
                <c:pt idx="110" formatCode="_-* #,##0_-;\-* #,##0_-;_-* &quot;-&quot;??_-;_-@_-">
                  <c:v>531100.41411709588</c:v>
                </c:pt>
                <c:pt idx="111" formatCode="_-* #,##0_-;\-* #,##0_-;_-* &quot;-&quot;??_-;_-@_-">
                  <c:v>533644.3618172108</c:v>
                </c:pt>
                <c:pt idx="112" formatCode="_-* #,##0_-;\-* #,##0_-;_-* &quot;-&quot;??_-;_-@_-">
                  <c:v>536571.65998386545</c:v>
                </c:pt>
                <c:pt idx="113" formatCode="_-* #,##0_-;\-* #,##0_-;_-* &quot;-&quot;??_-;_-@_-">
                  <c:v>539164.53360298602</c:v>
                </c:pt>
                <c:pt idx="114" formatCode="_-* #,##0_-;\-* #,##0_-;_-* &quot;-&quot;??_-;_-@_-">
                  <c:v>542125.51489631471</c:v>
                </c:pt>
                <c:pt idx="115" formatCode="_-* #,##0_-;\-* #,##0_-;_-* &quot;-&quot;??_-;_-@_-">
                  <c:v>550644.61278542713</c:v>
                </c:pt>
                <c:pt idx="116" formatCode="_-* #,##0_-;\-* #,##0_-;_-* &quot;-&quot;??_-;_-@_-">
                  <c:v>564521.02324666409</c:v>
                </c:pt>
                <c:pt idx="117" formatCode="_-* #,##0_-;\-* #,##0_-;_-* &quot;-&quot;??_-;_-@_-">
                  <c:v>553614.07714142371</c:v>
                </c:pt>
                <c:pt idx="118" formatCode="_-* #,##0_-;\-* #,##0_-;_-* &quot;-&quot;??_-;_-@_-">
                  <c:v>557913.39311449137</c:v>
                </c:pt>
                <c:pt idx="119" formatCode="_-* #,##0_-;\-* #,##0_-;_-* &quot;-&quot;??_-;_-@_-">
                  <c:v>563536.27821873815</c:v>
                </c:pt>
                <c:pt idx="120" formatCode="_-* #,##0_-;\-* #,##0_-;_-* &quot;-&quot;??_-;_-@_-">
                  <c:v>566569.91059104446</c:v>
                </c:pt>
                <c:pt idx="121" formatCode="_-* #,##0_-;\-* #,##0_-;_-* &quot;-&quot;??_-;_-@_-">
                  <c:v>568573.57859669486</c:v>
                </c:pt>
                <c:pt idx="122" formatCode="_-* #,##0_-;\-* #,##0_-;_-* &quot;-&quot;??_-;_-@_-">
                  <c:v>570237.02944575751</c:v>
                </c:pt>
                <c:pt idx="123" formatCode="_-* #,##0_-;\-* #,##0_-;_-* &quot;-&quot;??_-;_-@_-">
                  <c:v>573030.91269018885</c:v>
                </c:pt>
                <c:pt idx="124" formatCode="_-* #,##0_-;\-* #,##0_-;_-* &quot;-&quot;??_-;_-@_-">
                  <c:v>579083.82715841534</c:v>
                </c:pt>
                <c:pt idx="125" formatCode="_-* #,##0_-;\-* #,##0_-;_-* &quot;-&quot;??_-;_-@_-">
                  <c:v>581508.03673331172</c:v>
                </c:pt>
                <c:pt idx="126" formatCode="_-* #,##0_-;\-* #,##0_-;_-* &quot;-&quot;??_-;_-@_-">
                  <c:v>584520.3635977729</c:v>
                </c:pt>
                <c:pt idx="127" formatCode="_-* #,##0_-;\-* #,##0_-;_-* &quot;-&quot;??_-;_-@_-">
                  <c:v>586953.88155346969</c:v>
                </c:pt>
                <c:pt idx="128" formatCode="_-* #,##0_-;\-* #,##0_-;_-* &quot;-&quot;??_-;_-@_-">
                  <c:v>591409.85905608721</c:v>
                </c:pt>
                <c:pt idx="129" formatCode="_-* #,##0_-;\-* #,##0_-;_-* &quot;-&quot;??_-;_-@_-">
                  <c:v>595057.36069607374</c:v>
                </c:pt>
                <c:pt idx="130" formatCode="_-* #,##0_-;\-* #,##0_-;_-* &quot;-&quot;??_-;_-@_-">
                  <c:v>594300.23534934002</c:v>
                </c:pt>
                <c:pt idx="131" formatCode="_-* #,##0_-;\-* #,##0_-;_-* &quot;-&quot;??_-;_-@_-">
                  <c:v>598099.49984280707</c:v>
                </c:pt>
                <c:pt idx="132" formatCode="_-* #,##0_-;\-* #,##0_-;_-* &quot;-&quot;??_-;_-@_-">
                  <c:v>600155.46622575645</c:v>
                </c:pt>
                <c:pt idx="133" formatCode="_-* #,##0_-;\-* #,##0_-;_-* &quot;-&quot;??_-;_-@_-">
                  <c:v>601483.27011892525</c:v>
                </c:pt>
                <c:pt idx="134" formatCode="_-* #,##0_-;\-* #,##0_-;_-* &quot;-&quot;??_-;_-@_-">
                  <c:v>608169.46420034568</c:v>
                </c:pt>
                <c:pt idx="135" formatCode="_-* #,##0_-;\-* #,##0_-;_-* &quot;-&quot;??_-;_-@_-">
                  <c:v>608849.60372172901</c:v>
                </c:pt>
                <c:pt idx="136" formatCode="_-* #,##0_-;\-* #,##0_-;_-* &quot;-&quot;??_-;_-@_-">
                  <c:v>605293.20941837539</c:v>
                </c:pt>
                <c:pt idx="137" formatCode="_-* #,##0_-;\-* #,##0_-;_-* &quot;-&quot;??_-;_-@_-">
                  <c:v>605673.27339822194</c:v>
                </c:pt>
                <c:pt idx="138" formatCode="_-* #,##0_-;\-* #,##0_-;_-* &quot;-&quot;??_-;_-@_-">
                  <c:v>605865.32273230015</c:v>
                </c:pt>
                <c:pt idx="139" formatCode="_-* #,##0_-;\-* #,##0_-;_-* &quot;-&quot;??_-;_-@_-">
                  <c:v>606054.44279464998</c:v>
                </c:pt>
                <c:pt idx="140" formatCode="_-* #,##0_-;\-* #,##0_-;_-* &quot;-&quot;??_-;_-@_-">
                  <c:v>606656.65506877471</c:v>
                </c:pt>
                <c:pt idx="141" formatCode="_-* #,##0_-;\-* #,##0_-;_-* &quot;-&quot;??_-;_-@_-">
                  <c:v>605907.33553702151</c:v>
                </c:pt>
                <c:pt idx="142" formatCode="_-* #,##0_-;\-* #,##0_-;_-* &quot;-&quot;??_-;_-@_-">
                  <c:v>605705.70842386549</c:v>
                </c:pt>
                <c:pt idx="143" formatCode="_-* #,##0_-;\-* #,##0_-;_-* &quot;-&quot;??_-;_-@_-">
                  <c:v>607070.59302808833</c:v>
                </c:pt>
                <c:pt idx="144" formatCode="_-* #,##0_-;\-* #,##0_-;_-* &quot;-&quot;??_-;_-@_-">
                  <c:v>608196.40706523461</c:v>
                </c:pt>
                <c:pt idx="145" formatCode="_-* #,##0_-;\-* #,##0_-;_-* &quot;-&quot;??_-;_-@_-">
                  <c:v>608819.05666394334</c:v>
                </c:pt>
                <c:pt idx="146" formatCode="_-* #,##0_-;\-* #,##0_-;_-* &quot;-&quot;??_-;_-@_-">
                  <c:v>610768.36404802033</c:v>
                </c:pt>
                <c:pt idx="147" formatCode="_-* #,##0_-;\-* #,##0_-;_-* &quot;-&quot;??_-;_-@_-">
                  <c:v>611261.03644640255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13'!$G$3</c:f>
              <c:strCache>
                <c:ptCount val="1"/>
                <c:pt idx="0">
                  <c:v>Pessoal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6.9234891947072261E-2"/>
                  <c:y val="-1.535087719298256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>
                <c:manualLayout>
                  <c:x val="-4.070544751961664E-2"/>
                  <c:y val="-4.2414467928351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0"/>
                  <c:y val="-4.934222038034724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13'!$A$4:$A$151</c:f>
              <c:numCache>
                <c:formatCode>mmm\-yy</c:formatCode>
                <c:ptCount val="148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</c:numCache>
            </c:numRef>
          </c:cat>
          <c:val>
            <c:numRef>
              <c:f>'Gráfico 13'!$G$4:$G$151</c:f>
              <c:numCache>
                <c:formatCode>General</c:formatCode>
                <c:ptCount val="148"/>
                <c:pt idx="11" formatCode="_-* #,##0_-;\-* #,##0_-;_-* &quot;-&quot;??_-;_-@_-">
                  <c:v>228766.23633966362</c:v>
                </c:pt>
                <c:pt idx="12" formatCode="_-* #,##0_-;\-* #,##0_-;_-* &quot;-&quot;??_-;_-@_-">
                  <c:v>232037.18582761884</c:v>
                </c:pt>
                <c:pt idx="13" formatCode="_-* #,##0_-;\-* #,##0_-;_-* &quot;-&quot;??_-;_-@_-">
                  <c:v>232316.57479667602</c:v>
                </c:pt>
                <c:pt idx="14" formatCode="_-* #,##0_-;\-* #,##0_-;_-* &quot;-&quot;??_-;_-@_-">
                  <c:v>229911.86809477163</c:v>
                </c:pt>
                <c:pt idx="15" formatCode="_-* #,##0_-;\-* #,##0_-;_-* &quot;-&quot;??_-;_-@_-">
                  <c:v>230247.33451448378</c:v>
                </c:pt>
                <c:pt idx="16" formatCode="_-* #,##0_-;\-* #,##0_-;_-* &quot;-&quot;??_-;_-@_-">
                  <c:v>230728.65954249434</c:v>
                </c:pt>
                <c:pt idx="17" formatCode="_-* #,##0_-;\-* #,##0_-;_-* &quot;-&quot;??_-;_-@_-">
                  <c:v>231528.4543627715</c:v>
                </c:pt>
                <c:pt idx="18" formatCode="_-* #,##0_-;\-* #,##0_-;_-* &quot;-&quot;??_-;_-@_-">
                  <c:v>233734.22827421979</c:v>
                </c:pt>
                <c:pt idx="19" formatCode="_-* #,##0_-;\-* #,##0_-;_-* &quot;-&quot;??_-;_-@_-">
                  <c:v>234297.7125515228</c:v>
                </c:pt>
                <c:pt idx="20" formatCode="_-* #,##0_-;\-* #,##0_-;_-* &quot;-&quot;??_-;_-@_-">
                  <c:v>235383.24079070869</c:v>
                </c:pt>
                <c:pt idx="21" formatCode="_-* #,##0_-;\-* #,##0_-;_-* &quot;-&quot;??_-;_-@_-">
                  <c:v>236942.16324624914</c:v>
                </c:pt>
                <c:pt idx="22" formatCode="_-* #,##0_-;\-* #,##0_-;_-* &quot;-&quot;??_-;_-@_-">
                  <c:v>240255.02398500504</c:v>
                </c:pt>
                <c:pt idx="23" formatCode="_-* #,##0_-;\-* #,##0_-;_-* &quot;-&quot;??_-;_-@_-">
                  <c:v>243595.96074829265</c:v>
                </c:pt>
                <c:pt idx="24" formatCode="_-* #,##0_-;\-* #,##0_-;_-* &quot;-&quot;??_-;_-@_-">
                  <c:v>249315.4352809586</c:v>
                </c:pt>
                <c:pt idx="25" formatCode="_-* #,##0_-;\-* #,##0_-;_-* &quot;-&quot;??_-;_-@_-">
                  <c:v>251335.06680900531</c:v>
                </c:pt>
                <c:pt idx="26" formatCode="_-* #,##0_-;\-* #,##0_-;_-* &quot;-&quot;??_-;_-@_-">
                  <c:v>254233.02649500218</c:v>
                </c:pt>
                <c:pt idx="27" formatCode="_-* #,##0_-;\-* #,##0_-;_-* &quot;-&quot;??_-;_-@_-">
                  <c:v>256984.73225132105</c:v>
                </c:pt>
                <c:pt idx="28" formatCode="_-* #,##0_-;\-* #,##0_-;_-* &quot;-&quot;??_-;_-@_-">
                  <c:v>258765.38626233721</c:v>
                </c:pt>
                <c:pt idx="29" formatCode="_-* #,##0_-;\-* #,##0_-;_-* &quot;-&quot;??_-;_-@_-">
                  <c:v>260293.97307524591</c:v>
                </c:pt>
                <c:pt idx="30" formatCode="_-* #,##0_-;\-* #,##0_-;_-* &quot;-&quot;??_-;_-@_-">
                  <c:v>261717.68177022567</c:v>
                </c:pt>
                <c:pt idx="31" formatCode="_-* #,##0_-;\-* #,##0_-;_-* &quot;-&quot;??_-;_-@_-">
                  <c:v>264374.39931562648</c:v>
                </c:pt>
                <c:pt idx="32" formatCode="_-* #,##0_-;\-* #,##0_-;_-* &quot;-&quot;??_-;_-@_-">
                  <c:v>266437.84280656721</c:v>
                </c:pt>
                <c:pt idx="33" formatCode="_-* #,##0_-;\-* #,##0_-;_-* &quot;-&quot;??_-;_-@_-">
                  <c:v>267998.33166561695</c:v>
                </c:pt>
                <c:pt idx="34" formatCode="_-* #,##0_-;\-* #,##0_-;_-* &quot;-&quot;??_-;_-@_-">
                  <c:v>268765.33361284027</c:v>
                </c:pt>
                <c:pt idx="35" formatCode="_-* #,##0_-;\-* #,##0_-;_-* &quot;-&quot;??_-;_-@_-">
                  <c:v>269337.61207872914</c:v>
                </c:pt>
                <c:pt idx="36" formatCode="_-* #,##0_-;\-* #,##0_-;_-* &quot;-&quot;??_-;_-@_-">
                  <c:v>264171.83996592043</c:v>
                </c:pt>
                <c:pt idx="37" formatCode="_-* #,##0_-;\-* #,##0_-;_-* &quot;-&quot;??_-;_-@_-">
                  <c:v>264909.75416596886</c:v>
                </c:pt>
                <c:pt idx="38" formatCode="_-* #,##0_-;\-* #,##0_-;_-* &quot;-&quot;??_-;_-@_-">
                  <c:v>270748.93960261194</c:v>
                </c:pt>
                <c:pt idx="39" formatCode="_-* #,##0_-;\-* #,##0_-;_-* &quot;-&quot;??_-;_-@_-">
                  <c:v>271264.7147566902</c:v>
                </c:pt>
                <c:pt idx="40" formatCode="_-* #,##0_-;\-* #,##0_-;_-* &quot;-&quot;??_-;_-@_-">
                  <c:v>272930.1972570729</c:v>
                </c:pt>
                <c:pt idx="41" formatCode="_-* #,##0_-;\-* #,##0_-;_-* &quot;-&quot;??_-;_-@_-">
                  <c:v>273588.24309634796</c:v>
                </c:pt>
                <c:pt idx="42" formatCode="_-* #,##0_-;\-* #,##0_-;_-* &quot;-&quot;??_-;_-@_-">
                  <c:v>274857.42946320726</c:v>
                </c:pt>
                <c:pt idx="43" formatCode="_-* #,##0_-;\-* #,##0_-;_-* &quot;-&quot;??_-;_-@_-">
                  <c:v>276503.76367049117</c:v>
                </c:pt>
                <c:pt idx="44" formatCode="_-* #,##0_-;\-* #,##0_-;_-* &quot;-&quot;??_-;_-@_-">
                  <c:v>277628.50636359263</c:v>
                </c:pt>
                <c:pt idx="45" formatCode="_-* #,##0_-;\-* #,##0_-;_-* &quot;-&quot;??_-;_-@_-">
                  <c:v>278699.40776960243</c:v>
                </c:pt>
                <c:pt idx="46" formatCode="_-* #,##0_-;\-* #,##0_-;_-* &quot;-&quot;??_-;_-@_-">
                  <c:v>279955.66250852589</c:v>
                </c:pt>
                <c:pt idx="47" formatCode="_-* #,##0_-;\-* #,##0_-;_-* &quot;-&quot;??_-;_-@_-">
                  <c:v>281346.27210178843</c:v>
                </c:pt>
                <c:pt idx="48" formatCode="_-* #,##0_-;\-* #,##0_-;_-* &quot;-&quot;??_-;_-@_-">
                  <c:v>282393.45701540733</c:v>
                </c:pt>
                <c:pt idx="49" formatCode="_-* #,##0_-;\-* #,##0_-;_-* &quot;-&quot;??_-;_-@_-">
                  <c:v>283447.76228998066</c:v>
                </c:pt>
                <c:pt idx="50" formatCode="_-* #,##0_-;\-* #,##0_-;_-* &quot;-&quot;??_-;_-@_-">
                  <c:v>279730.47440987703</c:v>
                </c:pt>
                <c:pt idx="51" formatCode="_-* #,##0_-;\-* #,##0_-;_-* &quot;-&quot;??_-;_-@_-">
                  <c:v>285491.54168973718</c:v>
                </c:pt>
                <c:pt idx="52" formatCode="_-* #,##0_-;\-* #,##0_-;_-* &quot;-&quot;??_-;_-@_-">
                  <c:v>286505.35436418012</c:v>
                </c:pt>
                <c:pt idx="53" formatCode="_-* #,##0_-;\-* #,##0_-;_-* &quot;-&quot;??_-;_-@_-">
                  <c:v>287575.47851062525</c:v>
                </c:pt>
                <c:pt idx="54" formatCode="_-* #,##0_-;\-* #,##0_-;_-* &quot;-&quot;??_-;_-@_-">
                  <c:v>288348.24176816957</c:v>
                </c:pt>
                <c:pt idx="55" formatCode="_-* #,##0_-;\-* #,##0_-;_-* &quot;-&quot;??_-;_-@_-">
                  <c:v>287839.69283791829</c:v>
                </c:pt>
                <c:pt idx="56" formatCode="_-* #,##0_-;\-* #,##0_-;_-* &quot;-&quot;??_-;_-@_-">
                  <c:v>287617.73417040141</c:v>
                </c:pt>
                <c:pt idx="57" formatCode="_-* #,##0_-;\-* #,##0_-;_-* &quot;-&quot;??_-;_-@_-">
                  <c:v>287065.59270599915</c:v>
                </c:pt>
                <c:pt idx="58" formatCode="_-* #,##0_-;\-* #,##0_-;_-* &quot;-&quot;??_-;_-@_-">
                  <c:v>286071.44008955196</c:v>
                </c:pt>
                <c:pt idx="59" formatCode="_-* #,##0_-;\-* #,##0_-;_-* &quot;-&quot;??_-;_-@_-">
                  <c:v>284398.92527863808</c:v>
                </c:pt>
                <c:pt idx="60" formatCode="_-* #,##0_-;\-* #,##0_-;_-* &quot;-&quot;??_-;_-@_-">
                  <c:v>283843.90820846002</c:v>
                </c:pt>
                <c:pt idx="61" formatCode="_-* #,##0_-;\-* #,##0_-;_-* &quot;-&quot;??_-;_-@_-">
                  <c:v>283735.1258382331</c:v>
                </c:pt>
                <c:pt idx="62" formatCode="_-* #,##0_-;\-* #,##0_-;_-* &quot;-&quot;??_-;_-@_-">
                  <c:v>282839.76662083674</c:v>
                </c:pt>
                <c:pt idx="63" formatCode="_-* #,##0_-;\-* #,##0_-;_-* &quot;-&quot;??_-;_-@_-">
                  <c:v>280985.90781385481</c:v>
                </c:pt>
                <c:pt idx="64" formatCode="_-* #,##0_-;\-* #,##0_-;_-* &quot;-&quot;??_-;_-@_-">
                  <c:v>280697.05056690262</c:v>
                </c:pt>
                <c:pt idx="65" formatCode="_-* #,##0_-;\-* #,##0_-;_-* &quot;-&quot;??_-;_-@_-">
                  <c:v>281166.79648752534</c:v>
                </c:pt>
                <c:pt idx="66" formatCode="_-* #,##0_-;\-* #,##0_-;_-* &quot;-&quot;??_-;_-@_-">
                  <c:v>281079.90989367856</c:v>
                </c:pt>
                <c:pt idx="67" formatCode="_-* #,##0_-;\-* #,##0_-;_-* &quot;-&quot;??_-;_-@_-">
                  <c:v>280923.91967035324</c:v>
                </c:pt>
                <c:pt idx="68" formatCode="_-* #,##0_-;\-* #,##0_-;_-* &quot;-&quot;??_-;_-@_-">
                  <c:v>280338.79860454059</c:v>
                </c:pt>
                <c:pt idx="69" formatCode="_-* #,##0_-;\-* #,##0_-;_-* &quot;-&quot;??_-;_-@_-">
                  <c:v>280201.24386612099</c:v>
                </c:pt>
                <c:pt idx="70" formatCode="_-* #,##0_-;\-* #,##0_-;_-* &quot;-&quot;??_-;_-@_-">
                  <c:v>280856.42504815129</c:v>
                </c:pt>
                <c:pt idx="71" formatCode="_-* #,##0_-;\-* #,##0_-;_-* &quot;-&quot;??_-;_-@_-">
                  <c:v>280093.33610404714</c:v>
                </c:pt>
                <c:pt idx="72" formatCode="_-* #,##0_-;\-* #,##0_-;_-* &quot;-&quot;??_-;_-@_-">
                  <c:v>278919.76579654147</c:v>
                </c:pt>
                <c:pt idx="73" formatCode="_-* #,##0_-;\-* #,##0_-;_-* &quot;-&quot;??_-;_-@_-">
                  <c:v>278619.99545248778</c:v>
                </c:pt>
                <c:pt idx="74" formatCode="_-* #,##0_-;\-* #,##0_-;_-* &quot;-&quot;??_-;_-@_-">
                  <c:v>278674.71946985519</c:v>
                </c:pt>
                <c:pt idx="75" formatCode="_-* #,##0_-;\-* #,##0_-;_-* &quot;-&quot;??_-;_-@_-">
                  <c:v>280120.95977494773</c:v>
                </c:pt>
                <c:pt idx="76" formatCode="_-* #,##0_-;\-* #,##0_-;_-* &quot;-&quot;??_-;_-@_-">
                  <c:v>280792.53572597035</c:v>
                </c:pt>
                <c:pt idx="77" formatCode="_-* #,##0_-;\-* #,##0_-;_-* &quot;-&quot;??_-;_-@_-">
                  <c:v>281483.87914734404</c:v>
                </c:pt>
                <c:pt idx="78" formatCode="_-* #,##0_-;\-* #,##0_-;_-* &quot;-&quot;??_-;_-@_-">
                  <c:v>282719.94139527221</c:v>
                </c:pt>
                <c:pt idx="79" formatCode="_-* #,##0_-;\-* #,##0_-;_-* &quot;-&quot;??_-;_-@_-">
                  <c:v>283624.18765091937</c:v>
                </c:pt>
                <c:pt idx="80" formatCode="_-* #,##0_-;\-* #,##0_-;_-* &quot;-&quot;??_-;_-@_-">
                  <c:v>284301.0022703624</c:v>
                </c:pt>
                <c:pt idx="81" formatCode="_-* #,##0_-;\-* #,##0_-;_-* &quot;-&quot;??_-;_-@_-">
                  <c:v>285257.61966152006</c:v>
                </c:pt>
                <c:pt idx="82" formatCode="_-* #,##0_-;\-* #,##0_-;_-* &quot;-&quot;??_-;_-@_-">
                  <c:v>285988.66370438202</c:v>
                </c:pt>
                <c:pt idx="83" formatCode="_-* #,##0_-;\-* #,##0_-;_-* &quot;-&quot;??_-;_-@_-">
                  <c:v>287130.82455897133</c:v>
                </c:pt>
                <c:pt idx="84" formatCode="_-* #,##0_-;\-* #,##0_-;_-* &quot;-&quot;??_-;_-@_-">
                  <c:v>289530.41646101169</c:v>
                </c:pt>
                <c:pt idx="85" formatCode="_-* #,##0_-;\-* #,##0_-;_-* &quot;-&quot;??_-;_-@_-">
                  <c:v>290483.62860310881</c:v>
                </c:pt>
                <c:pt idx="86" formatCode="_-* #,##0_-;\-* #,##0_-;_-* &quot;-&quot;??_-;_-@_-">
                  <c:v>291237.28651241574</c:v>
                </c:pt>
                <c:pt idx="87" formatCode="_-* #,##0_-;\-* #,##0_-;_-* &quot;-&quot;??_-;_-@_-">
                  <c:v>287919.43958545354</c:v>
                </c:pt>
                <c:pt idx="88" formatCode="_-* #,##0_-;\-* #,##0_-;_-* &quot;-&quot;??_-;_-@_-">
                  <c:v>287850.74081938714</c:v>
                </c:pt>
                <c:pt idx="89" formatCode="_-* #,##0_-;\-* #,##0_-;_-* &quot;-&quot;??_-;_-@_-">
                  <c:v>287551.75639990938</c:v>
                </c:pt>
                <c:pt idx="90" formatCode="_-* #,##0_-;\-* #,##0_-;_-* &quot;-&quot;??_-;_-@_-">
                  <c:v>288013.47464919259</c:v>
                </c:pt>
                <c:pt idx="91" formatCode="_-* #,##0_-;\-* #,##0_-;_-* &quot;-&quot;??_-;_-@_-">
                  <c:v>288378.74530913163</c:v>
                </c:pt>
                <c:pt idx="92" formatCode="_-* #,##0_-;\-* #,##0_-;_-* &quot;-&quot;??_-;_-@_-">
                  <c:v>289109.33243195573</c:v>
                </c:pt>
                <c:pt idx="93" formatCode="_-* #,##0_-;\-* #,##0_-;_-* &quot;-&quot;??_-;_-@_-">
                  <c:v>289588.7807012219</c:v>
                </c:pt>
                <c:pt idx="94" formatCode="_-* #,##0_-;\-* #,##0_-;_-* &quot;-&quot;??_-;_-@_-">
                  <c:v>292319.36533472454</c:v>
                </c:pt>
                <c:pt idx="95" formatCode="_-* #,##0_-;\-* #,##0_-;_-* &quot;-&quot;??_-;_-@_-">
                  <c:v>292701.36208652158</c:v>
                </c:pt>
                <c:pt idx="96" formatCode="_-* #,##0_-;\-* #,##0_-;_-* &quot;-&quot;??_-;_-@_-">
                  <c:v>292066.78899750439</c:v>
                </c:pt>
                <c:pt idx="97" formatCode="_-* #,##0_-;\-* #,##0_-;_-* &quot;-&quot;??_-;_-@_-">
                  <c:v>291836.85630178562</c:v>
                </c:pt>
                <c:pt idx="98" formatCode="_-* #,##0_-;\-* #,##0_-;_-* &quot;-&quot;??_-;_-@_-">
                  <c:v>291374.50958404416</c:v>
                </c:pt>
                <c:pt idx="99" formatCode="_-* #,##0_-;\-* #,##0_-;_-* &quot;-&quot;??_-;_-@_-">
                  <c:v>291210.2641172306</c:v>
                </c:pt>
                <c:pt idx="100" formatCode="_-* #,##0_-;\-* #,##0_-;_-* &quot;-&quot;??_-;_-@_-">
                  <c:v>291045.77091695002</c:v>
                </c:pt>
                <c:pt idx="101" formatCode="_-* #,##0_-;\-* #,##0_-;_-* &quot;-&quot;??_-;_-@_-">
                  <c:v>290863.27488802624</c:v>
                </c:pt>
                <c:pt idx="102" formatCode="_-* #,##0_-;\-* #,##0_-;_-* &quot;-&quot;??_-;_-@_-">
                  <c:v>290282.26081217267</c:v>
                </c:pt>
                <c:pt idx="103" formatCode="_-* #,##0_-;\-* #,##0_-;_-* &quot;-&quot;??_-;_-@_-">
                  <c:v>289584.20535539603</c:v>
                </c:pt>
                <c:pt idx="104" formatCode="_-* #,##0_-;\-* #,##0_-;_-* &quot;-&quot;??_-;_-@_-">
                  <c:v>288796.0326509861</c:v>
                </c:pt>
                <c:pt idx="105" formatCode="_-* #,##0_-;\-* #,##0_-;_-* &quot;-&quot;??_-;_-@_-">
                  <c:v>288087.8789950647</c:v>
                </c:pt>
                <c:pt idx="106" formatCode="_-* #,##0_-;\-* #,##0_-;_-* &quot;-&quot;??_-;_-@_-">
                  <c:v>288318.08560259384</c:v>
                </c:pt>
                <c:pt idx="107" formatCode="_-* #,##0_-;\-* #,##0_-;_-* &quot;-&quot;??_-;_-@_-">
                  <c:v>287763.33393435291</c:v>
                </c:pt>
                <c:pt idx="108" formatCode="_-* #,##0_-;\-* #,##0_-;_-* &quot;-&quot;??_-;_-@_-">
                  <c:v>286911.470890678</c:v>
                </c:pt>
                <c:pt idx="109" formatCode="_-* #,##0_-;\-* #,##0_-;_-* &quot;-&quot;??_-;_-@_-">
                  <c:v>286524.47401030053</c:v>
                </c:pt>
                <c:pt idx="110" formatCode="_-* #,##0_-;\-* #,##0_-;_-* &quot;-&quot;??_-;_-@_-">
                  <c:v>286343.42190766352</c:v>
                </c:pt>
                <c:pt idx="111" formatCode="_-* #,##0_-;\-* #,##0_-;_-* &quot;-&quot;??_-;_-@_-">
                  <c:v>285534.89273775817</c:v>
                </c:pt>
                <c:pt idx="112" formatCode="_-* #,##0_-;\-* #,##0_-;_-* &quot;-&quot;??_-;_-@_-">
                  <c:v>284569.72267578641</c:v>
                </c:pt>
                <c:pt idx="113" formatCode="_-* #,##0_-;\-* #,##0_-;_-* &quot;-&quot;??_-;_-@_-">
                  <c:v>283769.53361693025</c:v>
                </c:pt>
                <c:pt idx="114" formatCode="_-* #,##0_-;\-* #,##0_-;_-* &quot;-&quot;??_-;_-@_-">
                  <c:v>282579.05577976775</c:v>
                </c:pt>
                <c:pt idx="115" formatCode="_-* #,##0_-;\-* #,##0_-;_-* &quot;-&quot;??_-;_-@_-">
                  <c:v>282036.92021108238</c:v>
                </c:pt>
                <c:pt idx="116" formatCode="_-* #,##0_-;\-* #,##0_-;_-* &quot;-&quot;??_-;_-@_-">
                  <c:v>282109.30343202042</c:v>
                </c:pt>
                <c:pt idx="117" formatCode="_-* #,##0_-;\-* #,##0_-;_-* &quot;-&quot;??_-;_-@_-">
                  <c:v>282156.24624229333</c:v>
                </c:pt>
                <c:pt idx="118" formatCode="_-* #,##0_-;\-* #,##0_-;_-* &quot;-&quot;??_-;_-@_-">
                  <c:v>284510.17861599522</c:v>
                </c:pt>
                <c:pt idx="119" formatCode="_-* #,##0_-;\-* #,##0_-;_-* &quot;-&quot;??_-;_-@_-">
                  <c:v>286231.48901382828</c:v>
                </c:pt>
                <c:pt idx="120" formatCode="_-* #,##0_-;\-* #,##0_-;_-* &quot;-&quot;??_-;_-@_-">
                  <c:v>287673.46454022941</c:v>
                </c:pt>
                <c:pt idx="121" formatCode="_-* #,##0_-;\-* #,##0_-;_-* &quot;-&quot;??_-;_-@_-">
                  <c:v>289511.87405087572</c:v>
                </c:pt>
                <c:pt idx="122" formatCode="_-* #,##0_-;\-* #,##0_-;_-* &quot;-&quot;??_-;_-@_-">
                  <c:v>291100.4657173648</c:v>
                </c:pt>
                <c:pt idx="123" formatCode="_-* #,##0_-;\-* #,##0_-;_-* &quot;-&quot;??_-;_-@_-">
                  <c:v>292765.72588340734</c:v>
                </c:pt>
                <c:pt idx="124" formatCode="_-* #,##0_-;\-* #,##0_-;_-* &quot;-&quot;??_-;_-@_-">
                  <c:v>299261.0191296977</c:v>
                </c:pt>
                <c:pt idx="125" formatCode="_-* #,##0_-;\-* #,##0_-;_-* &quot;-&quot;??_-;_-@_-">
                  <c:v>301171.62239658058</c:v>
                </c:pt>
                <c:pt idx="126" formatCode="_-* #,##0_-;\-* #,##0_-;_-* &quot;-&quot;??_-;_-@_-">
                  <c:v>303641.09483054117</c:v>
                </c:pt>
                <c:pt idx="127" formatCode="_-* #,##0_-;\-* #,##0_-;_-* &quot;-&quot;??_-;_-@_-">
                  <c:v>305591.74036314798</c:v>
                </c:pt>
                <c:pt idx="128" formatCode="_-* #,##0_-;\-* #,##0_-;_-* &quot;-&quot;??_-;_-@_-">
                  <c:v>307180.33425143053</c:v>
                </c:pt>
                <c:pt idx="129" formatCode="_-* #,##0_-;\-* #,##0_-;_-* &quot;-&quot;??_-;_-@_-">
                  <c:v>308032.21890581044</c:v>
                </c:pt>
                <c:pt idx="130" formatCode="_-* #,##0_-;\-* #,##0_-;_-* &quot;-&quot;??_-;_-@_-">
                  <c:v>304279.79467779887</c:v>
                </c:pt>
                <c:pt idx="131" formatCode="_-* #,##0_-;\-* #,##0_-;_-* &quot;-&quot;??_-;_-@_-">
                  <c:v>304952.65565483616</c:v>
                </c:pt>
                <c:pt idx="132" formatCode="_-* #,##0_-;\-* #,##0_-;_-* &quot;-&quot;??_-;_-@_-">
                  <c:v>305702.16312052851</c:v>
                </c:pt>
                <c:pt idx="133" formatCode="_-* #,##0_-;\-* #,##0_-;_-* &quot;-&quot;??_-;_-@_-">
                  <c:v>305774.12581586599</c:v>
                </c:pt>
                <c:pt idx="134" formatCode="_-* #,##0_-;\-* #,##0_-;_-* &quot;-&quot;??_-;_-@_-">
                  <c:v>310003.71073755773</c:v>
                </c:pt>
                <c:pt idx="135" formatCode="_-* #,##0_-;\-* #,##0_-;_-* &quot;-&quot;??_-;_-@_-">
                  <c:v>310415.7331266941</c:v>
                </c:pt>
                <c:pt idx="136" formatCode="_-* #,##0_-;\-* #,##0_-;_-* &quot;-&quot;??_-;_-@_-">
                  <c:v>306300.20778502361</c:v>
                </c:pt>
                <c:pt idx="137" formatCode="_-* #,##0_-;\-* #,##0_-;_-* &quot;-&quot;??_-;_-@_-">
                  <c:v>306059.89744475763</c:v>
                </c:pt>
                <c:pt idx="138" formatCode="_-* #,##0_-;\-* #,##0_-;_-* &quot;-&quot;??_-;_-@_-">
                  <c:v>306145.49289305421</c:v>
                </c:pt>
                <c:pt idx="139" formatCode="_-* #,##0_-;\-* #,##0_-;_-* &quot;-&quot;??_-;_-@_-">
                  <c:v>307164.88797479821</c:v>
                </c:pt>
                <c:pt idx="140" formatCode="_-* #,##0_-;\-* #,##0_-;_-* &quot;-&quot;??_-;_-@_-">
                  <c:v>306974.57087646663</c:v>
                </c:pt>
                <c:pt idx="141" formatCode="_-* #,##0_-;\-* #,##0_-;_-* &quot;-&quot;??_-;_-@_-">
                  <c:v>307340.98971879738</c:v>
                </c:pt>
                <c:pt idx="142" formatCode="_-* #,##0_-;\-* #,##0_-;_-* &quot;-&quot;??_-;_-@_-">
                  <c:v>307439.3133441307</c:v>
                </c:pt>
                <c:pt idx="143" formatCode="_-* #,##0_-;\-* #,##0_-;_-* &quot;-&quot;??_-;_-@_-">
                  <c:v>308660.00850398355</c:v>
                </c:pt>
                <c:pt idx="144" formatCode="_-* #,##0_-;\-* #,##0_-;_-* &quot;-&quot;??_-;_-@_-">
                  <c:v>308180.51690127834</c:v>
                </c:pt>
                <c:pt idx="145" formatCode="_-* #,##0_-;\-* #,##0_-;_-* &quot;-&quot;??_-;_-@_-">
                  <c:v>308576.26940001769</c:v>
                </c:pt>
                <c:pt idx="146" formatCode="_-* #,##0_-;\-* #,##0_-;_-* &quot;-&quot;??_-;_-@_-">
                  <c:v>308700.22489210748</c:v>
                </c:pt>
                <c:pt idx="147" formatCode="_-* #,##0_-;\-* #,##0_-;_-* &quot;-&quot;??_-;_-@_-">
                  <c:v>309192.82794169622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52832"/>
        <c:axId val="342853392"/>
      </c:lineChart>
      <c:dateAx>
        <c:axId val="34285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2853392"/>
        <c:crosses val="autoZero"/>
        <c:auto val="1"/>
        <c:lblOffset val="100"/>
        <c:baseTimeUnit val="months"/>
      </c:dateAx>
      <c:valAx>
        <c:axId val="342853392"/>
        <c:scaling>
          <c:orientation val="minMax"/>
          <c:max val="7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2852832"/>
        <c:crosses val="autoZero"/>
        <c:crossBetween val="between"/>
        <c:majorUnit val="50000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4.2054306201939562E-2"/>
          <c:y val="0.87778468480913574"/>
          <c:w val="0.89574816371097132"/>
          <c:h val="5.7034991023251061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14. Resultado primário do setor público consolidado acumulado em 12 meses - % do PIB</a:t>
            </a:r>
          </a:p>
        </c:rich>
      </c:tx>
      <c:layout>
        <c:manualLayout>
          <c:xMode val="edge"/>
          <c:yMode val="edge"/>
          <c:x val="0.15696477117462285"/>
          <c:y val="2.07684319833852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130317214193213E-2"/>
          <c:y val="0.12045690550363447"/>
          <c:w val="0.89163240163056301"/>
          <c:h val="0.6000853631613805"/>
        </c:manualLayout>
      </c:layout>
      <c:lineChart>
        <c:grouping val="standard"/>
        <c:varyColors val="0"/>
        <c:ser>
          <c:idx val="0"/>
          <c:order val="0"/>
          <c:tx>
            <c:strRef>
              <c:f>'Gráficos 14 e 15'!$O$4:$O$4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15'!$O$9:$O$202</c:f>
              <c:numCache>
                <c:formatCode>0.00%</c:formatCode>
                <c:ptCount val="194"/>
                <c:pt idx="0">
                  <c:v>2.2801203812827679E-2</c:v>
                </c:pt>
                <c:pt idx="1">
                  <c:v>2.5420525245539963E-2</c:v>
                </c:pt>
                <c:pt idx="2">
                  <c:v>2.6119759693335982E-2</c:v>
                </c:pt>
                <c:pt idx="3">
                  <c:v>2.5330861845330038E-2</c:v>
                </c:pt>
                <c:pt idx="4">
                  <c:v>2.5796899693032983E-2</c:v>
                </c:pt>
                <c:pt idx="5">
                  <c:v>2.625280544380916E-2</c:v>
                </c:pt>
                <c:pt idx="6">
                  <c:v>2.4695438103266413E-2</c:v>
                </c:pt>
                <c:pt idx="7">
                  <c:v>2.4611380560566207E-2</c:v>
                </c:pt>
                <c:pt idx="8">
                  <c:v>2.4721843496560748E-2</c:v>
                </c:pt>
                <c:pt idx="9">
                  <c:v>2.2552388070658395E-2</c:v>
                </c:pt>
                <c:pt idx="10">
                  <c:v>2.2591726552468838E-2</c:v>
                </c:pt>
                <c:pt idx="11">
                  <c:v>2.257546746174054E-2</c:v>
                </c:pt>
                <c:pt idx="12">
                  <c:v>2.3758052182176453E-2</c:v>
                </c:pt>
                <c:pt idx="13">
                  <c:v>2.2007098716851907E-2</c:v>
                </c:pt>
                <c:pt idx="14">
                  <c:v>2.2502786792316942E-2</c:v>
                </c:pt>
                <c:pt idx="15">
                  <c:v>2.460050974882369E-2</c:v>
                </c:pt>
                <c:pt idx="16">
                  <c:v>2.4652338415732923E-2</c:v>
                </c:pt>
                <c:pt idx="17">
                  <c:v>2.4953163178236364E-2</c:v>
                </c:pt>
                <c:pt idx="18">
                  <c:v>2.4751889378206875E-2</c:v>
                </c:pt>
                <c:pt idx="19">
                  <c:v>2.4970965254977932E-2</c:v>
                </c:pt>
                <c:pt idx="20">
                  <c:v>2.4822430065426719E-2</c:v>
                </c:pt>
                <c:pt idx="21">
                  <c:v>2.6757834299210432E-2</c:v>
                </c:pt>
                <c:pt idx="22">
                  <c:v>2.7172949208910616E-2</c:v>
                </c:pt>
                <c:pt idx="23">
                  <c:v>2.5570682853507609E-2</c:v>
                </c:pt>
                <c:pt idx="24">
                  <c:v>2.5958148115559201E-2</c:v>
                </c:pt>
                <c:pt idx="25">
                  <c:v>2.9018650741542671E-2</c:v>
                </c:pt>
                <c:pt idx="26">
                  <c:v>2.7550766126758584E-2</c:v>
                </c:pt>
                <c:pt idx="27">
                  <c:v>2.7685188365090187E-2</c:v>
                </c:pt>
                <c:pt idx="28">
                  <c:v>2.8270043739936298E-2</c:v>
                </c:pt>
                <c:pt idx="29">
                  <c:v>2.8380435212312032E-2</c:v>
                </c:pt>
                <c:pt idx="30">
                  <c:v>2.7599437179653494E-2</c:v>
                </c:pt>
                <c:pt idx="31">
                  <c:v>2.7736399204922619E-2</c:v>
                </c:pt>
                <c:pt idx="32">
                  <c:v>2.6515062144067146E-2</c:v>
                </c:pt>
                <c:pt idx="33">
                  <c:v>2.5680348308379095E-2</c:v>
                </c:pt>
                <c:pt idx="34">
                  <c:v>2.3052405048198766E-2</c:v>
                </c:pt>
                <c:pt idx="35">
                  <c:v>2.3384545956881612E-2</c:v>
                </c:pt>
                <c:pt idx="36">
                  <c:v>2.2514682666584709E-2</c:v>
                </c:pt>
                <c:pt idx="37">
                  <c:v>2.333295075563982E-2</c:v>
                </c:pt>
                <c:pt idx="38">
                  <c:v>2.3539975395178676E-2</c:v>
                </c:pt>
                <c:pt idx="39">
                  <c:v>2.3711182324381498E-2</c:v>
                </c:pt>
                <c:pt idx="40">
                  <c:v>2.2596836134115585E-2</c:v>
                </c:pt>
                <c:pt idx="41">
                  <c:v>2.3550227803873461E-2</c:v>
                </c:pt>
                <c:pt idx="42">
                  <c:v>2.2127285091485451E-2</c:v>
                </c:pt>
                <c:pt idx="43">
                  <c:v>2.2503962147326757E-2</c:v>
                </c:pt>
                <c:pt idx="44">
                  <c:v>2.2092048478824965E-2</c:v>
                </c:pt>
                <c:pt idx="45">
                  <c:v>2.1312569859851731E-2</c:v>
                </c:pt>
                <c:pt idx="46">
                  <c:v>2.4577396085955293E-2</c:v>
                </c:pt>
                <c:pt idx="47">
                  <c:v>2.4086719591040664E-2</c:v>
                </c:pt>
                <c:pt idx="48">
                  <c:v>2.3137468624693149E-2</c:v>
                </c:pt>
                <c:pt idx="49">
                  <c:v>2.230733811908818E-2</c:v>
                </c:pt>
                <c:pt idx="50">
                  <c:v>2.2920150902587744E-2</c:v>
                </c:pt>
                <c:pt idx="51">
                  <c:v>2.2108956746926707E-2</c:v>
                </c:pt>
                <c:pt idx="52">
                  <c:v>2.2399995756076478E-2</c:v>
                </c:pt>
                <c:pt idx="53">
                  <c:v>2.0745695328352236E-2</c:v>
                </c:pt>
                <c:pt idx="54">
                  <c:v>2.0855848718808415E-2</c:v>
                </c:pt>
                <c:pt idx="55">
                  <c:v>2.1481207548744306E-2</c:v>
                </c:pt>
                <c:pt idx="56">
                  <c:v>2.3104823374865077E-2</c:v>
                </c:pt>
                <c:pt idx="57">
                  <c:v>2.1850357234539861E-2</c:v>
                </c:pt>
                <c:pt idx="58">
                  <c:v>2.3426741809408392E-2</c:v>
                </c:pt>
                <c:pt idx="59">
                  <c:v>2.3688231658443155E-2</c:v>
                </c:pt>
                <c:pt idx="60">
                  <c:v>2.6024941794778253E-2</c:v>
                </c:pt>
                <c:pt idx="61">
                  <c:v>2.6400783743059306E-2</c:v>
                </c:pt>
                <c:pt idx="62">
                  <c:v>2.5989200847037236E-2</c:v>
                </c:pt>
                <c:pt idx="63">
                  <c:v>2.6208820246867409E-2</c:v>
                </c:pt>
                <c:pt idx="64">
                  <c:v>2.6773295504338549E-2</c:v>
                </c:pt>
                <c:pt idx="65">
                  <c:v>2.7744075096751634E-2</c:v>
                </c:pt>
                <c:pt idx="66">
                  <c:v>2.8799854387354745E-2</c:v>
                </c:pt>
                <c:pt idx="67">
                  <c:v>2.9890609110779599E-2</c:v>
                </c:pt>
                <c:pt idx="68">
                  <c:v>2.6999958594099781E-2</c:v>
                </c:pt>
                <c:pt idx="69">
                  <c:v>2.2930044250889726E-2</c:v>
                </c:pt>
                <c:pt idx="70">
                  <c:v>1.9022793737614844E-2</c:v>
                </c:pt>
                <c:pt idx="71">
                  <c:v>1.7937695640706013E-2</c:v>
                </c:pt>
                <c:pt idx="72">
                  <c:v>1.6167415505303054E-2</c:v>
                </c:pt>
                <c:pt idx="73">
                  <c:v>1.4216794580251742E-2</c:v>
                </c:pt>
                <c:pt idx="74">
                  <c:v>1.2518436880167827E-2</c:v>
                </c:pt>
                <c:pt idx="75">
                  <c:v>9.9061358156638437E-3</c:v>
                </c:pt>
                <c:pt idx="76">
                  <c:v>7.9795183331242171E-3</c:v>
                </c:pt>
                <c:pt idx="77">
                  <c:v>6.8972964595397229E-3</c:v>
                </c:pt>
                <c:pt idx="78">
                  <c:v>2.7721181768411395E-3</c:v>
                </c:pt>
                <c:pt idx="79">
                  <c:v>1.8034394318156011E-3</c:v>
                </c:pt>
                <c:pt idx="80">
                  <c:v>6.0463202359447212E-3</c:v>
                </c:pt>
                <c:pt idx="81">
                  <c:v>1.2734087039747263E-2</c:v>
                </c:pt>
                <c:pt idx="82">
                  <c:v>1.5179099827448382E-2</c:v>
                </c:pt>
                <c:pt idx="83">
                  <c:v>1.4523632627854862E-2</c:v>
                </c:pt>
                <c:pt idx="84">
                  <c:v>1.1507171616009245E-2</c:v>
                </c:pt>
                <c:pt idx="85">
                  <c:v>1.296534205982771E-2</c:v>
                </c:pt>
                <c:pt idx="86">
                  <c:v>1.2471066939985342E-2</c:v>
                </c:pt>
                <c:pt idx="87">
                  <c:v>1.2836505573257611E-2</c:v>
                </c:pt>
                <c:pt idx="88">
                  <c:v>1.2375882221680132E-2</c:v>
                </c:pt>
                <c:pt idx="89">
                  <c:v>1.2089667734759722E-2</c:v>
                </c:pt>
                <c:pt idx="90">
                  <c:v>2.0900680634759881E-2</c:v>
                </c:pt>
                <c:pt idx="91">
                  <c:v>1.9570449454316914E-2</c:v>
                </c:pt>
                <c:pt idx="92">
                  <c:v>1.6951141841772249E-2</c:v>
                </c:pt>
                <c:pt idx="93">
                  <c:v>2.0258969462779226E-2</c:v>
                </c:pt>
                <c:pt idx="94">
                  <c:v>2.0098831002265054E-2</c:v>
                </c:pt>
                <c:pt idx="95">
                  <c:v>2.0661414310957291E-2</c:v>
                </c:pt>
                <c:pt idx="96">
                  <c:v>2.3857594408305014E-2</c:v>
                </c:pt>
                <c:pt idx="97">
                  <c:v>2.328747065177432E-2</c:v>
                </c:pt>
                <c:pt idx="98">
                  <c:v>2.4433787023079186E-2</c:v>
                </c:pt>
                <c:pt idx="99">
                  <c:v>2.6294118047185844E-2</c:v>
                </c:pt>
                <c:pt idx="100">
                  <c:v>2.8492288165335881E-2</c:v>
                </c:pt>
                <c:pt idx="101">
                  <c:v>2.7868604922841898E-2</c:v>
                </c:pt>
                <c:pt idx="102">
                  <c:v>2.3078355014480401E-2</c:v>
                </c:pt>
                <c:pt idx="103">
                  <c:v>2.3865277223523169E-2</c:v>
                </c:pt>
                <c:pt idx="104">
                  <c:v>2.4408834183347439E-2</c:v>
                </c:pt>
                <c:pt idx="105">
                  <c:v>2.1258541293311683E-2</c:v>
                </c:pt>
                <c:pt idx="106">
                  <c:v>2.2549559964005188E-2</c:v>
                </c:pt>
                <c:pt idx="107">
                  <c:v>2.3010469900932237E-2</c:v>
                </c:pt>
                <c:pt idx="108">
                  <c:v>2.2281368296083744E-2</c:v>
                </c:pt>
                <c:pt idx="109">
                  <c:v>2.1290013488945374E-2</c:v>
                </c:pt>
                <c:pt idx="110">
                  <c:v>2.0493030941774355E-2</c:v>
                </c:pt>
                <c:pt idx="111">
                  <c:v>1.8690157468607096E-2</c:v>
                </c:pt>
                <c:pt idx="112">
                  <c:v>1.6989674206176603E-2</c:v>
                </c:pt>
                <c:pt idx="113">
                  <c:v>1.6646909340599321E-2</c:v>
                </c:pt>
                <c:pt idx="114">
                  <c:v>1.5458516150738793E-2</c:v>
                </c:pt>
                <c:pt idx="115">
                  <c:v>1.5030560408935681E-2</c:v>
                </c:pt>
                <c:pt idx="116">
                  <c:v>1.2688367305388545E-2</c:v>
                </c:pt>
                <c:pt idx="117">
                  <c:v>1.7879597845474063E-2</c:v>
                </c:pt>
                <c:pt idx="118">
                  <c:v>1.8911744334034399E-2</c:v>
                </c:pt>
                <c:pt idx="119">
                  <c:v>1.6244298381236217E-2</c:v>
                </c:pt>
                <c:pt idx="120">
                  <c:v>1.483367546621284E-2</c:v>
                </c:pt>
                <c:pt idx="121">
                  <c:v>1.3778632277102838E-2</c:v>
                </c:pt>
                <c:pt idx="122">
                  <c:v>1.4405023045552742E-2</c:v>
                </c:pt>
                <c:pt idx="123">
                  <c:v>1.4162529490571757E-2</c:v>
                </c:pt>
                <c:pt idx="124">
                  <c:v>1.402693132367475E-2</c:v>
                </c:pt>
                <c:pt idx="125">
                  <c:v>1.3697039835094703E-2</c:v>
                </c:pt>
                <c:pt idx="126">
                  <c:v>1.1323156082762433E-2</c:v>
                </c:pt>
                <c:pt idx="127">
                  <c:v>1.030797232413783E-2</c:v>
                </c:pt>
                <c:pt idx="128">
                  <c:v>1.6754626630189742E-2</c:v>
                </c:pt>
                <c:pt idx="129">
                  <c:v>1.412154595112518E-2</c:v>
                </c:pt>
                <c:pt idx="130">
                  <c:v>1.1483108105590613E-2</c:v>
                </c:pt>
                <c:pt idx="131">
                  <c:v>1.2053485963149646E-2</c:v>
                </c:pt>
                <c:pt idx="132">
                  <c:v>1.2346353435107494E-2</c:v>
                </c:pt>
                <c:pt idx="133">
                  <c:v>1.4039673590668839E-2</c:v>
                </c:pt>
                <c:pt idx="134">
                  <c:v>1.0999471208106779E-2</c:v>
                </c:pt>
                <c:pt idx="135">
                  <c:v>1.0210877454872529E-2</c:v>
                </c:pt>
                <c:pt idx="136">
                  <c:v>9.1449568132314675E-3</c:v>
                </c:pt>
                <c:pt idx="137">
                  <c:v>6.9835933074796561E-3</c:v>
                </c:pt>
                <c:pt idx="138">
                  <c:v>5.1267670568033614E-3</c:v>
                </c:pt>
                <c:pt idx="139">
                  <c:v>5.0341722279910149E-3</c:v>
                </c:pt>
                <c:pt idx="140">
                  <c:v>-1.1277614304892325E-3</c:v>
                </c:pt>
                <c:pt idx="141">
                  <c:v>-3.5424590047925678E-3</c:v>
                </c:pt>
                <c:pt idx="142">
                  <c:v>-3.9565127670031525E-3</c:v>
                </c:pt>
                <c:pt idx="143">
                  <c:v>-4.5139571539225777E-3</c:v>
                </c:pt>
                <c:pt idx="144">
                  <c:v>-4.7704869018657626E-3</c:v>
                </c:pt>
                <c:pt idx="145">
                  <c:v>-5.816082179122356E-3</c:v>
                </c:pt>
                <c:pt idx="146">
                  <c:v>-5.4305461932928597E-3</c:v>
                </c:pt>
                <c:pt idx="147">
                  <c:v>-6.3905054760658884E-3</c:v>
                </c:pt>
                <c:pt idx="148">
                  <c:v>-7.0672216642916888E-3</c:v>
                </c:pt>
                <c:pt idx="149">
                  <c:v>-6.2049532241641942E-3</c:v>
                </c:pt>
                <c:pt idx="150">
                  <c:v>-3.8171236217746313E-3</c:v>
                </c:pt>
                <c:pt idx="151">
                  <c:v>-6.6924590313456956E-3</c:v>
                </c:pt>
                <c:pt idx="152">
                  <c:v>-9.1852818226548227E-3</c:v>
                </c:pt>
                <c:pt idx="153">
                  <c:v>-1.9456258201600386E-2</c:v>
                </c:pt>
                <c:pt idx="154">
                  <c:v>-1.7626648441662868E-2</c:v>
                </c:pt>
                <c:pt idx="155">
                  <c:v>-2.0832641663332898E-2</c:v>
                </c:pt>
                <c:pt idx="156">
                  <c:v>-2.2526207463570043E-2</c:v>
                </c:pt>
                <c:pt idx="157">
                  <c:v>-2.2783790770106744E-2</c:v>
                </c:pt>
                <c:pt idx="158">
                  <c:v>-2.4165915793700012E-2</c:v>
                </c:pt>
                <c:pt idx="159">
                  <c:v>-2.4315596544177458E-2</c:v>
                </c:pt>
                <c:pt idx="160">
                  <c:v>-2.517842242106165E-2</c:v>
                </c:pt>
                <c:pt idx="161">
                  <c:v>-2.7511714869521232E-2</c:v>
                </c:pt>
                <c:pt idx="162">
                  <c:v>-3.0623188564105758E-2</c:v>
                </c:pt>
                <c:pt idx="163">
                  <c:v>-2.2278695212996507E-2</c:v>
                </c:pt>
                <c:pt idx="164">
                  <c:v>-2.5103722566312461E-2</c:v>
                </c:pt>
                <c:pt idx="165">
                  <c:v>-2.5445690127692083E-2</c:v>
                </c:pt>
                <c:pt idx="166">
                  <c:v>-2.4439151898039094E-2</c:v>
                </c:pt>
                <c:pt idx="167">
                  <c:v>-2.4721456900975353E-2</c:v>
                </c:pt>
                <c:pt idx="168">
                  <c:v>-2.5058693890833761E-2</c:v>
                </c:pt>
                <c:pt idx="169">
                  <c:v>-2.4574714018381578E-2</c:v>
                </c:pt>
                <c:pt idx="170">
                  <c:v>-2.6683953312972714E-2</c:v>
                </c:pt>
                <c:pt idx="171">
                  <c:v>-2.8076110924731629E-2</c:v>
                </c:pt>
                <c:pt idx="172">
                  <c:v>-2.8300450329559586E-2</c:v>
                </c:pt>
                <c:pt idx="173">
                  <c:v>-2.6316308514486637E-2</c:v>
                </c:pt>
                <c:pt idx="174">
                  <c:v>-2.558682658414314E-2</c:v>
                </c:pt>
                <c:pt idx="175">
                  <c:v>-3.0742436657325366E-2</c:v>
                </c:pt>
                <c:pt idx="176">
                  <c:v>-2.457628369123923E-2</c:v>
                </c:pt>
                <c:pt idx="177">
                  <c:v>-1.8072177067942626E-2</c:v>
                </c:pt>
                <c:pt idx="178">
                  <c:v>-1.6437818367604207E-2</c:v>
                </c:pt>
                <c:pt idx="179">
                  <c:v>-1.4920839405923005E-2</c:v>
                </c:pt>
                <c:pt idx="180">
                  <c:v>-1.6974279783035805E-2</c:v>
                </c:pt>
                <c:pt idx="181">
                  <c:v>-1.7798336729409253E-2</c:v>
                </c:pt>
                <c:pt idx="182">
                  <c:v>-1.4643913417679165E-2</c:v>
                </c:pt>
                <c:pt idx="183">
                  <c:v>-1.3842825000655517E-2</c:v>
                </c:pt>
                <c:pt idx="184">
                  <c:v>-1.2102135760434465E-2</c:v>
                </c:pt>
                <c:pt idx="185">
                  <c:v>-1.3676905592826647E-2</c:v>
                </c:pt>
                <c:pt idx="186">
                  <c:v>-1.3937408196435637E-2</c:v>
                </c:pt>
                <c:pt idx="187">
                  <c:v>-1.3089705310835333E-2</c:v>
                </c:pt>
                <c:pt idx="188">
                  <c:v>-1.5493589642194256E-2</c:v>
                </c:pt>
                <c:pt idx="189">
                  <c:v>-1.7014413111745515E-2</c:v>
                </c:pt>
                <c:pt idx="190">
                  <c:v>-1.7097882823932233E-2</c:v>
                </c:pt>
                <c:pt idx="191">
                  <c:v>-1.7255301481076409E-2</c:v>
                </c:pt>
                <c:pt idx="192">
                  <c:v>-1.6422907002508147E-2</c:v>
                </c:pt>
                <c:pt idx="193">
                  <c:v>-1.6223783809887482E-2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'Gráficos 14 e 15'!$P$4:$P$4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15'!$P$9:$P$202</c:f>
              <c:numCache>
                <c:formatCode>0.00%</c:formatCode>
                <c:ptCount val="194"/>
                <c:pt idx="0">
                  <c:v>7.7839890104244415E-3</c:v>
                </c:pt>
                <c:pt idx="1">
                  <c:v>7.6704695015016137E-3</c:v>
                </c:pt>
                <c:pt idx="2">
                  <c:v>7.8853449206696975E-3</c:v>
                </c:pt>
                <c:pt idx="3">
                  <c:v>7.9426381970632166E-3</c:v>
                </c:pt>
                <c:pt idx="4">
                  <c:v>7.4311018991385369E-3</c:v>
                </c:pt>
                <c:pt idx="5">
                  <c:v>7.513325980965312E-3</c:v>
                </c:pt>
                <c:pt idx="6">
                  <c:v>7.584756919663314E-3</c:v>
                </c:pt>
                <c:pt idx="7">
                  <c:v>7.3440016489841747E-3</c:v>
                </c:pt>
                <c:pt idx="8">
                  <c:v>7.5782623239676735E-3</c:v>
                </c:pt>
                <c:pt idx="9">
                  <c:v>8.0453313069847338E-3</c:v>
                </c:pt>
                <c:pt idx="10">
                  <c:v>7.6305668282169812E-3</c:v>
                </c:pt>
                <c:pt idx="11">
                  <c:v>7.5668053594994105E-3</c:v>
                </c:pt>
                <c:pt idx="12">
                  <c:v>7.7515178002787836E-3</c:v>
                </c:pt>
                <c:pt idx="13">
                  <c:v>8.0628148552649333E-3</c:v>
                </c:pt>
                <c:pt idx="14">
                  <c:v>8.0137652220600413E-3</c:v>
                </c:pt>
                <c:pt idx="15">
                  <c:v>8.1918039152436527E-3</c:v>
                </c:pt>
                <c:pt idx="16">
                  <c:v>8.8398411572082423E-3</c:v>
                </c:pt>
                <c:pt idx="17">
                  <c:v>9.0096156792795097E-3</c:v>
                </c:pt>
                <c:pt idx="18">
                  <c:v>9.2562936138464343E-3</c:v>
                </c:pt>
                <c:pt idx="19">
                  <c:v>9.2302812932171692E-3</c:v>
                </c:pt>
                <c:pt idx="20">
                  <c:v>8.9310638574328655E-3</c:v>
                </c:pt>
                <c:pt idx="21">
                  <c:v>8.9294806965493165E-3</c:v>
                </c:pt>
                <c:pt idx="22">
                  <c:v>9.6036558073033847E-3</c:v>
                </c:pt>
                <c:pt idx="23">
                  <c:v>9.9001441367827167E-3</c:v>
                </c:pt>
                <c:pt idx="24">
                  <c:v>1.0012985659158247E-2</c:v>
                </c:pt>
                <c:pt idx="25">
                  <c:v>9.8954281254008576E-3</c:v>
                </c:pt>
                <c:pt idx="26">
                  <c:v>1.0232656154800878E-2</c:v>
                </c:pt>
                <c:pt idx="27">
                  <c:v>1.0164384041452226E-2</c:v>
                </c:pt>
                <c:pt idx="28">
                  <c:v>1.0017299380411886E-2</c:v>
                </c:pt>
                <c:pt idx="29">
                  <c:v>1.0290381888913309E-2</c:v>
                </c:pt>
                <c:pt idx="30">
                  <c:v>1.0112617638383134E-2</c:v>
                </c:pt>
                <c:pt idx="31">
                  <c:v>1.0229020888858829E-2</c:v>
                </c:pt>
                <c:pt idx="32">
                  <c:v>1.0378773422141529E-2</c:v>
                </c:pt>
                <c:pt idx="33">
                  <c:v>9.8237181990911537E-3</c:v>
                </c:pt>
                <c:pt idx="34">
                  <c:v>9.4411663173683529E-3</c:v>
                </c:pt>
                <c:pt idx="35">
                  <c:v>8.7984930748194762E-3</c:v>
                </c:pt>
                <c:pt idx="36">
                  <c:v>8.8906181969854291E-3</c:v>
                </c:pt>
                <c:pt idx="37">
                  <c:v>8.9677698516528216E-3</c:v>
                </c:pt>
                <c:pt idx="38">
                  <c:v>8.6107352653611562E-3</c:v>
                </c:pt>
                <c:pt idx="39">
                  <c:v>8.4417551823548174E-3</c:v>
                </c:pt>
                <c:pt idx="40">
                  <c:v>8.55803886030909E-3</c:v>
                </c:pt>
                <c:pt idx="41">
                  <c:v>7.801988473522879E-3</c:v>
                </c:pt>
                <c:pt idx="42">
                  <c:v>7.8466537253553091E-3</c:v>
                </c:pt>
                <c:pt idx="43">
                  <c:v>8.3515961098626669E-3</c:v>
                </c:pt>
                <c:pt idx="44">
                  <c:v>8.5276849247184726E-3</c:v>
                </c:pt>
                <c:pt idx="45">
                  <c:v>8.1824559545184087E-3</c:v>
                </c:pt>
                <c:pt idx="46">
                  <c:v>8.5776681390219052E-3</c:v>
                </c:pt>
                <c:pt idx="47">
                  <c:v>9.0748583849567018E-3</c:v>
                </c:pt>
                <c:pt idx="48">
                  <c:v>9.4066021226506501E-3</c:v>
                </c:pt>
                <c:pt idx="49">
                  <c:v>9.9940972334927342E-3</c:v>
                </c:pt>
                <c:pt idx="50">
                  <c:v>1.016429208665744E-2</c:v>
                </c:pt>
                <c:pt idx="51">
                  <c:v>1.0768417394356355E-2</c:v>
                </c:pt>
                <c:pt idx="52">
                  <c:v>1.0867322539440786E-2</c:v>
                </c:pt>
                <c:pt idx="53">
                  <c:v>1.1360205124655316E-2</c:v>
                </c:pt>
                <c:pt idx="54">
                  <c:v>1.1037711771250951E-2</c:v>
                </c:pt>
                <c:pt idx="55">
                  <c:v>1.0902179642994867E-2</c:v>
                </c:pt>
                <c:pt idx="56">
                  <c:v>1.0605006544091491E-2</c:v>
                </c:pt>
                <c:pt idx="57">
                  <c:v>1.1004023752279195E-2</c:v>
                </c:pt>
                <c:pt idx="58">
                  <c:v>1.078795133200634E-2</c:v>
                </c:pt>
                <c:pt idx="59">
                  <c:v>1.104642080131236E-2</c:v>
                </c:pt>
                <c:pt idx="60">
                  <c:v>1.0821354111081786E-2</c:v>
                </c:pt>
                <c:pt idx="61">
                  <c:v>1.0215543872761974E-2</c:v>
                </c:pt>
                <c:pt idx="62">
                  <c:v>1.041301353318176E-2</c:v>
                </c:pt>
                <c:pt idx="63">
                  <c:v>1.0199743081368257E-2</c:v>
                </c:pt>
                <c:pt idx="64">
                  <c:v>1.0257998613832904E-2</c:v>
                </c:pt>
                <c:pt idx="65">
                  <c:v>1.0162228999498998E-2</c:v>
                </c:pt>
                <c:pt idx="66">
                  <c:v>1.0086635134700057E-2</c:v>
                </c:pt>
                <c:pt idx="67">
                  <c:v>9.8926271987632795E-3</c:v>
                </c:pt>
                <c:pt idx="68">
                  <c:v>9.9019708167890179E-3</c:v>
                </c:pt>
                <c:pt idx="69">
                  <c:v>9.8317346837544124E-3</c:v>
                </c:pt>
                <c:pt idx="70">
                  <c:v>9.4259339731793505E-3</c:v>
                </c:pt>
                <c:pt idx="71">
                  <c:v>9.2396764758369745E-3</c:v>
                </c:pt>
                <c:pt idx="72">
                  <c:v>9.0028010779468204E-3</c:v>
                </c:pt>
                <c:pt idx="73">
                  <c:v>8.7660846159402037E-3</c:v>
                </c:pt>
                <c:pt idx="74">
                  <c:v>8.5749523476772241E-3</c:v>
                </c:pt>
                <c:pt idx="75">
                  <c:v>8.3685791194680979E-3</c:v>
                </c:pt>
                <c:pt idx="76">
                  <c:v>7.7079188773091362E-3</c:v>
                </c:pt>
                <c:pt idx="77">
                  <c:v>7.2468761662206373E-3</c:v>
                </c:pt>
                <c:pt idx="78">
                  <c:v>7.2474470538742251E-3</c:v>
                </c:pt>
                <c:pt idx="79">
                  <c:v>6.9481612623811424E-3</c:v>
                </c:pt>
                <c:pt idx="80">
                  <c:v>6.4422522920650135E-3</c:v>
                </c:pt>
                <c:pt idx="81">
                  <c:v>6.3012275431271166E-3</c:v>
                </c:pt>
                <c:pt idx="82">
                  <c:v>6.3252871583600757E-3</c:v>
                </c:pt>
                <c:pt idx="83">
                  <c:v>6.236952989495767E-3</c:v>
                </c:pt>
                <c:pt idx="84">
                  <c:v>6.4692783256894816E-3</c:v>
                </c:pt>
                <c:pt idx="85">
                  <c:v>6.8956405935464227E-3</c:v>
                </c:pt>
                <c:pt idx="86">
                  <c:v>6.3128314652564476E-3</c:v>
                </c:pt>
                <c:pt idx="87">
                  <c:v>6.0048323831979385E-3</c:v>
                </c:pt>
                <c:pt idx="88">
                  <c:v>5.9139797285057173E-3</c:v>
                </c:pt>
                <c:pt idx="89">
                  <c:v>5.8892991196087246E-3</c:v>
                </c:pt>
                <c:pt idx="90">
                  <c:v>5.7955407204395145E-3</c:v>
                </c:pt>
                <c:pt idx="91">
                  <c:v>5.8596893988692436E-3</c:v>
                </c:pt>
                <c:pt idx="92">
                  <c:v>6.1660107216784917E-3</c:v>
                </c:pt>
                <c:pt idx="93">
                  <c:v>5.3102925462156251E-3</c:v>
                </c:pt>
                <c:pt idx="94">
                  <c:v>5.7113394314567958E-3</c:v>
                </c:pt>
                <c:pt idx="95">
                  <c:v>6.0330495534525099E-3</c:v>
                </c:pt>
                <c:pt idx="96">
                  <c:v>6.250750084460065E-3</c:v>
                </c:pt>
                <c:pt idx="97">
                  <c:v>5.9426194242619404E-3</c:v>
                </c:pt>
                <c:pt idx="98">
                  <c:v>6.1876905641436511E-3</c:v>
                </c:pt>
                <c:pt idx="99">
                  <c:v>6.4477681485323249E-3</c:v>
                </c:pt>
                <c:pt idx="100">
                  <c:v>6.5935824877960333E-3</c:v>
                </c:pt>
                <c:pt idx="101">
                  <c:v>6.8547119755441432E-3</c:v>
                </c:pt>
                <c:pt idx="102">
                  <c:v>6.9241058230013856E-3</c:v>
                </c:pt>
                <c:pt idx="103">
                  <c:v>6.8035108342237487E-3</c:v>
                </c:pt>
                <c:pt idx="104">
                  <c:v>6.8079893165244477E-3</c:v>
                </c:pt>
                <c:pt idx="105">
                  <c:v>7.5319817179291728E-3</c:v>
                </c:pt>
                <c:pt idx="106">
                  <c:v>7.6393111166238904E-3</c:v>
                </c:pt>
                <c:pt idx="107">
                  <c:v>7.6646306136848013E-3</c:v>
                </c:pt>
                <c:pt idx="108">
                  <c:v>7.2406283142178486E-3</c:v>
                </c:pt>
                <c:pt idx="109">
                  <c:v>7.2187687316559177E-3</c:v>
                </c:pt>
                <c:pt idx="110">
                  <c:v>6.8282258376755707E-3</c:v>
                </c:pt>
                <c:pt idx="111">
                  <c:v>6.0393840212784539E-3</c:v>
                </c:pt>
                <c:pt idx="112">
                  <c:v>5.8507243658355934E-3</c:v>
                </c:pt>
                <c:pt idx="113">
                  <c:v>5.5361589341769955E-3</c:v>
                </c:pt>
                <c:pt idx="114">
                  <c:v>5.2820331879846246E-3</c:v>
                </c:pt>
                <c:pt idx="115">
                  <c:v>5.2709826695883383E-3</c:v>
                </c:pt>
                <c:pt idx="116">
                  <c:v>5.0360710715777425E-3</c:v>
                </c:pt>
                <c:pt idx="117">
                  <c:v>4.4676470780994322E-3</c:v>
                </c:pt>
                <c:pt idx="118">
                  <c:v>4.2140379191685567E-3</c:v>
                </c:pt>
                <c:pt idx="119">
                  <c:v>4.0179558153230349E-3</c:v>
                </c:pt>
                <c:pt idx="120">
                  <c:v>3.8398572516333486E-3</c:v>
                </c:pt>
                <c:pt idx="121">
                  <c:v>3.9259520639235643E-3</c:v>
                </c:pt>
                <c:pt idx="122">
                  <c:v>3.8936824255140874E-3</c:v>
                </c:pt>
                <c:pt idx="123">
                  <c:v>4.5508822840210775E-3</c:v>
                </c:pt>
                <c:pt idx="124">
                  <c:v>4.0279593391411798E-3</c:v>
                </c:pt>
                <c:pt idx="125">
                  <c:v>3.6795177354077514E-3</c:v>
                </c:pt>
                <c:pt idx="126">
                  <c:v>3.7636964466890928E-3</c:v>
                </c:pt>
                <c:pt idx="127">
                  <c:v>3.4030078773034985E-3</c:v>
                </c:pt>
                <c:pt idx="128">
                  <c:v>3.2360454363423632E-3</c:v>
                </c:pt>
                <c:pt idx="129">
                  <c:v>3.0641680863524442E-3</c:v>
                </c:pt>
                <c:pt idx="130">
                  <c:v>3.6012936708734438E-3</c:v>
                </c:pt>
                <c:pt idx="131">
                  <c:v>3.7889833732305915E-3</c:v>
                </c:pt>
                <c:pt idx="132">
                  <c:v>3.4570175195894701E-3</c:v>
                </c:pt>
                <c:pt idx="133">
                  <c:v>2.8795887244141222E-3</c:v>
                </c:pt>
                <c:pt idx="134">
                  <c:v>2.6379938145058104E-3</c:v>
                </c:pt>
                <c:pt idx="135">
                  <c:v>2.0797646138300133E-3</c:v>
                </c:pt>
                <c:pt idx="136">
                  <c:v>1.9345624084230106E-3</c:v>
                </c:pt>
                <c:pt idx="137">
                  <c:v>1.540176176904433E-3</c:v>
                </c:pt>
                <c:pt idx="138">
                  <c:v>6.8127376724906325E-4</c:v>
                </c:pt>
                <c:pt idx="139">
                  <c:v>4.2634871746251714E-4</c:v>
                </c:pt>
                <c:pt idx="140">
                  <c:v>-5.3102942235668145E-5</c:v>
                </c:pt>
                <c:pt idx="141">
                  <c:v>-1.3480725175624825E-3</c:v>
                </c:pt>
                <c:pt idx="142">
                  <c:v>-7.7383642843992045E-4</c:v>
                </c:pt>
                <c:pt idx="143">
                  <c:v>-8.185136910615077E-4</c:v>
                </c:pt>
                <c:pt idx="144">
                  <c:v>-1.0912324650863398E-3</c:v>
                </c:pt>
                <c:pt idx="145">
                  <c:v>-7.0604558925881598E-4</c:v>
                </c:pt>
                <c:pt idx="146">
                  <c:v>-3.5957438318811414E-4</c:v>
                </c:pt>
                <c:pt idx="147">
                  <c:v>-3.6738482979639447E-4</c:v>
                </c:pt>
                <c:pt idx="148">
                  <c:v>-5.2659521809904201E-4</c:v>
                </c:pt>
                <c:pt idx="149">
                  <c:v>-1.6137326876776567E-4</c:v>
                </c:pt>
                <c:pt idx="150">
                  <c:v>4.2281043953317534E-4</c:v>
                </c:pt>
                <c:pt idx="151">
                  <c:v>6.7573299971974326E-4</c:v>
                </c:pt>
                <c:pt idx="152">
                  <c:v>1.3670499264963427E-3</c:v>
                </c:pt>
                <c:pt idx="153">
                  <c:v>1.6151941094888131E-3</c:v>
                </c:pt>
                <c:pt idx="154">
                  <c:v>1.1853531667966742E-3</c:v>
                </c:pt>
                <c:pt idx="155">
                  <c:v>7.7101320157908402E-4</c:v>
                </c:pt>
                <c:pt idx="156">
                  <c:v>8.1168839659658291E-4</c:v>
                </c:pt>
                <c:pt idx="157">
                  <c:v>6.4425835409062746E-4</c:v>
                </c:pt>
                <c:pt idx="158">
                  <c:v>2.7123492489792363E-4</c:v>
                </c:pt>
                <c:pt idx="159">
                  <c:v>2.7625930300581754E-4</c:v>
                </c:pt>
                <c:pt idx="160">
                  <c:v>7.3709004571268616E-4</c:v>
                </c:pt>
                <c:pt idx="161">
                  <c:v>6.556145313387652E-4</c:v>
                </c:pt>
                <c:pt idx="162">
                  <c:v>5.3872359810952758E-4</c:v>
                </c:pt>
                <c:pt idx="163">
                  <c:v>4.606431016095895E-4</c:v>
                </c:pt>
                <c:pt idx="164">
                  <c:v>1.4811969690114069E-4</c:v>
                </c:pt>
                <c:pt idx="165">
                  <c:v>7.4444419835798046E-4</c:v>
                </c:pt>
                <c:pt idx="166">
                  <c:v>1.1884456827272135E-3</c:v>
                </c:pt>
                <c:pt idx="167">
                  <c:v>1.5832030949143538E-3</c:v>
                </c:pt>
                <c:pt idx="168">
                  <c:v>1.8653152596070834E-3</c:v>
                </c:pt>
                <c:pt idx="169">
                  <c:v>1.746307206749E-3</c:v>
                </c:pt>
                <c:pt idx="170">
                  <c:v>1.9097250890629891E-3</c:v>
                </c:pt>
                <c:pt idx="171">
                  <c:v>1.9256485134423339E-3</c:v>
                </c:pt>
                <c:pt idx="172">
                  <c:v>1.5587322479865215E-3</c:v>
                </c:pt>
                <c:pt idx="173">
                  <c:v>1.7316438487613851E-3</c:v>
                </c:pt>
                <c:pt idx="174">
                  <c:v>1.8926922669321559E-3</c:v>
                </c:pt>
                <c:pt idx="175">
                  <c:v>1.89429036577039E-3</c:v>
                </c:pt>
                <c:pt idx="176">
                  <c:v>1.7020302160431671E-3</c:v>
                </c:pt>
                <c:pt idx="177">
                  <c:v>1.1439900496915041E-3</c:v>
                </c:pt>
                <c:pt idx="178">
                  <c:v>1.0983773542476371E-3</c:v>
                </c:pt>
                <c:pt idx="179">
                  <c:v>6.0697833647716372E-4</c:v>
                </c:pt>
                <c:pt idx="180">
                  <c:v>5.4714189685796161E-4</c:v>
                </c:pt>
                <c:pt idx="181">
                  <c:v>4.0091224450695151E-5</c:v>
                </c:pt>
                <c:pt idx="182">
                  <c:v>2.4079988807476819E-4</c:v>
                </c:pt>
                <c:pt idx="183">
                  <c:v>2.5690759189389177E-4</c:v>
                </c:pt>
                <c:pt idx="184">
                  <c:v>3.7584176365828919E-4</c:v>
                </c:pt>
                <c:pt idx="185">
                  <c:v>8.0297571284958528E-4</c:v>
                </c:pt>
                <c:pt idx="186">
                  <c:v>5.6755699043325558E-4</c:v>
                </c:pt>
                <c:pt idx="187">
                  <c:v>5.7669378806759662E-5</c:v>
                </c:pt>
                <c:pt idx="188">
                  <c:v>4.6769877047114522E-4</c:v>
                </c:pt>
                <c:pt idx="189">
                  <c:v>5.1145812132353337E-4</c:v>
                </c:pt>
                <c:pt idx="190">
                  <c:v>5.4600951153071131E-4</c:v>
                </c:pt>
                <c:pt idx="191">
                  <c:v>9.5351041273855673E-4</c:v>
                </c:pt>
                <c:pt idx="192">
                  <c:v>1.0900515831377964E-3</c:v>
                </c:pt>
                <c:pt idx="193">
                  <c:v>1.5469808916505046E-3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14 e 15'!$Q$4:$Q$4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15'!$Q$9:$Q$202</c:f>
              <c:numCache>
                <c:formatCode>0.00%</c:formatCode>
                <c:ptCount val="194"/>
                <c:pt idx="0">
                  <c:v>2.7510504275514275E-3</c:v>
                </c:pt>
                <c:pt idx="1">
                  <c:v>2.5958081268650621E-3</c:v>
                </c:pt>
                <c:pt idx="2">
                  <c:v>2.1018306465650735E-3</c:v>
                </c:pt>
                <c:pt idx="3">
                  <c:v>9.3738877669941533E-4</c:v>
                </c:pt>
                <c:pt idx="4">
                  <c:v>9.6799904635021358E-4</c:v>
                </c:pt>
                <c:pt idx="5">
                  <c:v>1.7458628027336193E-3</c:v>
                </c:pt>
                <c:pt idx="6">
                  <c:v>1.2490733646332204E-3</c:v>
                </c:pt>
                <c:pt idx="7">
                  <c:v>1.4872882433231529E-3</c:v>
                </c:pt>
                <c:pt idx="8">
                  <c:v>1.3095838739414711E-3</c:v>
                </c:pt>
                <c:pt idx="9">
                  <c:v>1.7612818821559923E-3</c:v>
                </c:pt>
                <c:pt idx="10">
                  <c:v>3.2425817139633234E-3</c:v>
                </c:pt>
                <c:pt idx="11">
                  <c:v>3.1191256635162328E-3</c:v>
                </c:pt>
                <c:pt idx="12">
                  <c:v>2.7456833011708496E-3</c:v>
                </c:pt>
                <c:pt idx="13">
                  <c:v>2.8126275634346191E-3</c:v>
                </c:pt>
                <c:pt idx="14">
                  <c:v>2.8294968935173217E-3</c:v>
                </c:pt>
                <c:pt idx="15">
                  <c:v>3.1487254882370946E-3</c:v>
                </c:pt>
                <c:pt idx="16">
                  <c:v>2.5278727709308743E-3</c:v>
                </c:pt>
                <c:pt idx="17">
                  <c:v>2.8205980963102602E-3</c:v>
                </c:pt>
                <c:pt idx="18">
                  <c:v>2.479596528778715E-3</c:v>
                </c:pt>
                <c:pt idx="19">
                  <c:v>2.0761045415109867E-3</c:v>
                </c:pt>
                <c:pt idx="20">
                  <c:v>1.352000894934113E-3</c:v>
                </c:pt>
                <c:pt idx="21">
                  <c:v>1.2011501392279623E-3</c:v>
                </c:pt>
                <c:pt idx="22">
                  <c:v>1.0510027153784536E-3</c:v>
                </c:pt>
                <c:pt idx="23">
                  <c:v>9.6472836582938131E-4</c:v>
                </c:pt>
                <c:pt idx="24">
                  <c:v>1.2910461172406648E-3</c:v>
                </c:pt>
                <c:pt idx="25">
                  <c:v>1.8391906012356915E-3</c:v>
                </c:pt>
                <c:pt idx="26">
                  <c:v>2.2857810351783804E-3</c:v>
                </c:pt>
                <c:pt idx="27">
                  <c:v>2.0942664201557717E-3</c:v>
                </c:pt>
                <c:pt idx="28">
                  <c:v>1.898393814170545E-3</c:v>
                </c:pt>
                <c:pt idx="29">
                  <c:v>1.5584929466682604E-3</c:v>
                </c:pt>
                <c:pt idx="30">
                  <c:v>1.6576606563701388E-3</c:v>
                </c:pt>
                <c:pt idx="31">
                  <c:v>1.7349297411519175E-3</c:v>
                </c:pt>
                <c:pt idx="32">
                  <c:v>2.2128204970335392E-3</c:v>
                </c:pt>
                <c:pt idx="33">
                  <c:v>1.9447956055516804E-3</c:v>
                </c:pt>
                <c:pt idx="34">
                  <c:v>1.677349814582036E-3</c:v>
                </c:pt>
                <c:pt idx="35">
                  <c:v>1.5528861599932698E-3</c:v>
                </c:pt>
                <c:pt idx="36">
                  <c:v>1.5019507293315328E-3</c:v>
                </c:pt>
                <c:pt idx="37">
                  <c:v>8.3977918431614028E-4</c:v>
                </c:pt>
                <c:pt idx="38">
                  <c:v>8.2605603145538965E-4</c:v>
                </c:pt>
                <c:pt idx="39">
                  <c:v>1.0659533446963595E-3</c:v>
                </c:pt>
                <c:pt idx="40">
                  <c:v>1.2112821777099153E-3</c:v>
                </c:pt>
                <c:pt idx="41">
                  <c:v>2.1714960774065805E-3</c:v>
                </c:pt>
                <c:pt idx="42">
                  <c:v>2.2529548211250557E-3</c:v>
                </c:pt>
                <c:pt idx="43">
                  <c:v>2.0017916740880091E-3</c:v>
                </c:pt>
                <c:pt idx="44">
                  <c:v>2.2232252818306141E-3</c:v>
                </c:pt>
                <c:pt idx="45">
                  <c:v>2.0123397427573193E-3</c:v>
                </c:pt>
                <c:pt idx="46">
                  <c:v>1.74277856536046E-3</c:v>
                </c:pt>
                <c:pt idx="47">
                  <c:v>1.8214777515166561E-3</c:v>
                </c:pt>
                <c:pt idx="48">
                  <c:v>1.5821590628716095E-3</c:v>
                </c:pt>
                <c:pt idx="49">
                  <c:v>1.8037051620415287E-3</c:v>
                </c:pt>
                <c:pt idx="50">
                  <c:v>1.4192129219697351E-3</c:v>
                </c:pt>
                <c:pt idx="51">
                  <c:v>1.0670641974799661E-3</c:v>
                </c:pt>
                <c:pt idx="52">
                  <c:v>6.9781464633719942E-4</c:v>
                </c:pt>
                <c:pt idx="53">
                  <c:v>2.5628829404782989E-4</c:v>
                </c:pt>
                <c:pt idx="54">
                  <c:v>2.3376042299727741E-4</c:v>
                </c:pt>
                <c:pt idx="55">
                  <c:v>1.5173521185401022E-5</c:v>
                </c:pt>
                <c:pt idx="56">
                  <c:v>-2.7684558159436545E-4</c:v>
                </c:pt>
                <c:pt idx="57">
                  <c:v>-4.7590058758574955E-4</c:v>
                </c:pt>
                <c:pt idx="58">
                  <c:v>-3.1008549378926781E-4</c:v>
                </c:pt>
                <c:pt idx="59">
                  <c:v>-3.9749003533025859E-4</c:v>
                </c:pt>
                <c:pt idx="60">
                  <c:v>-5.2800637215170683E-4</c:v>
                </c:pt>
                <c:pt idx="61">
                  <c:v>-5.0939995729822691E-4</c:v>
                </c:pt>
                <c:pt idx="62">
                  <c:v>-4.3764481394870152E-4</c:v>
                </c:pt>
                <c:pt idx="63">
                  <c:v>-2.0682602124671412E-4</c:v>
                </c:pt>
                <c:pt idx="64">
                  <c:v>1.5340705614715687E-4</c:v>
                </c:pt>
                <c:pt idx="65">
                  <c:v>-2.603145138182605E-4</c:v>
                </c:pt>
                <c:pt idx="66">
                  <c:v>-3.8236400850852266E-4</c:v>
                </c:pt>
                <c:pt idx="67">
                  <c:v>3.1706745394772122E-5</c:v>
                </c:pt>
                <c:pt idx="68">
                  <c:v>-2.228681548113202E-5</c:v>
                </c:pt>
                <c:pt idx="69">
                  <c:v>5.4696866549294135E-4</c:v>
                </c:pt>
                <c:pt idx="70">
                  <c:v>4.6192867371514765E-4</c:v>
                </c:pt>
                <c:pt idx="71">
                  <c:v>2.1822477568225805E-4</c:v>
                </c:pt>
                <c:pt idx="72">
                  <c:v>4.5184599595942841E-4</c:v>
                </c:pt>
                <c:pt idx="73">
                  <c:v>4.9789028035391886E-5</c:v>
                </c:pt>
                <c:pt idx="74">
                  <c:v>-1.751088112633658E-4</c:v>
                </c:pt>
                <c:pt idx="75">
                  <c:v>3.7798804443856161E-4</c:v>
                </c:pt>
                <c:pt idx="76">
                  <c:v>3.0601631636317138E-4</c:v>
                </c:pt>
                <c:pt idx="77">
                  <c:v>4.3472067901934312E-4</c:v>
                </c:pt>
                <c:pt idx="78">
                  <c:v>6.748546102379715E-4</c:v>
                </c:pt>
                <c:pt idx="79">
                  <c:v>6.0989106112434451E-4</c:v>
                </c:pt>
                <c:pt idx="80">
                  <c:v>8.0705083507941438E-4</c:v>
                </c:pt>
                <c:pt idx="81">
                  <c:v>3.9705261514974902E-4</c:v>
                </c:pt>
                <c:pt idx="82">
                  <c:v>3.3385685134411093E-4</c:v>
                </c:pt>
                <c:pt idx="83">
                  <c:v>7.4951257759644791E-4</c:v>
                </c:pt>
                <c:pt idx="84">
                  <c:v>8.2765656493615652E-4</c:v>
                </c:pt>
                <c:pt idx="85">
                  <c:v>1.0850594079876293E-3</c:v>
                </c:pt>
                <c:pt idx="86">
                  <c:v>1.4247100511425952E-3</c:v>
                </c:pt>
                <c:pt idx="87">
                  <c:v>7.8498756035613986E-4</c:v>
                </c:pt>
                <c:pt idx="88">
                  <c:v>8.415311634729451E-4</c:v>
                </c:pt>
                <c:pt idx="89">
                  <c:v>8.1516337596978605E-4</c:v>
                </c:pt>
                <c:pt idx="90">
                  <c:v>8.1289213196685981E-4</c:v>
                </c:pt>
                <c:pt idx="91">
                  <c:v>7.0510450868197406E-4</c:v>
                </c:pt>
                <c:pt idx="92">
                  <c:v>5.5781053648137956E-4</c:v>
                </c:pt>
                <c:pt idx="93">
                  <c:v>6.01619067287324E-4</c:v>
                </c:pt>
                <c:pt idx="94">
                  <c:v>4.8883366898740544E-4</c:v>
                </c:pt>
                <c:pt idx="95">
                  <c:v>4.6889450349172051E-4</c:v>
                </c:pt>
                <c:pt idx="96">
                  <c:v>2.3483585403705296E-4</c:v>
                </c:pt>
                <c:pt idx="97">
                  <c:v>2.4663373002634212E-4</c:v>
                </c:pt>
                <c:pt idx="98">
                  <c:v>2.0189774471404191E-4</c:v>
                </c:pt>
                <c:pt idx="99">
                  <c:v>4.0177457519455272E-4</c:v>
                </c:pt>
                <c:pt idx="100">
                  <c:v>6.5415301912602464E-4</c:v>
                </c:pt>
                <c:pt idx="101">
                  <c:v>5.0729425389364963E-4</c:v>
                </c:pt>
                <c:pt idx="102">
                  <c:v>2.7977341669001949E-4</c:v>
                </c:pt>
                <c:pt idx="103">
                  <c:v>3.4988740455643203E-4</c:v>
                </c:pt>
                <c:pt idx="104">
                  <c:v>4.944227371462001E-4</c:v>
                </c:pt>
                <c:pt idx="105">
                  <c:v>6.1972560632967896E-4</c:v>
                </c:pt>
                <c:pt idx="106">
                  <c:v>8.6631058853480901E-4</c:v>
                </c:pt>
                <c:pt idx="107">
                  <c:v>5.1163598674217254E-4</c:v>
                </c:pt>
                <c:pt idx="108">
                  <c:v>6.4312681066983003E-4</c:v>
                </c:pt>
                <c:pt idx="109">
                  <c:v>5.9104781371853616E-4</c:v>
                </c:pt>
                <c:pt idx="110">
                  <c:v>4.924164306881044E-4</c:v>
                </c:pt>
                <c:pt idx="111">
                  <c:v>6.055134132110728E-4</c:v>
                </c:pt>
                <c:pt idx="112">
                  <c:v>4.8827818093088445E-4</c:v>
                </c:pt>
                <c:pt idx="113">
                  <c:v>5.9230794789286059E-4</c:v>
                </c:pt>
                <c:pt idx="114">
                  <c:v>4.951362557580189E-4</c:v>
                </c:pt>
                <c:pt idx="115">
                  <c:v>4.1110677954224012E-4</c:v>
                </c:pt>
                <c:pt idx="116">
                  <c:v>-2.9838661753469874E-5</c:v>
                </c:pt>
                <c:pt idx="117">
                  <c:v>-5.4944145025485067E-4</c:v>
                </c:pt>
                <c:pt idx="118">
                  <c:v>-6.6676156325012762E-4</c:v>
                </c:pt>
                <c:pt idx="119">
                  <c:v>-5.1076433640056878E-4</c:v>
                </c:pt>
                <c:pt idx="120">
                  <c:v>-4.6757638686457871E-4</c:v>
                </c:pt>
                <c:pt idx="121">
                  <c:v>-4.9119196657241432E-4</c:v>
                </c:pt>
                <c:pt idx="122">
                  <c:v>-6.1466083720982778E-4</c:v>
                </c:pt>
                <c:pt idx="123">
                  <c:v>-6.6300714070552814E-4</c:v>
                </c:pt>
                <c:pt idx="124">
                  <c:v>-8.0291959381376761E-4</c:v>
                </c:pt>
                <c:pt idx="125">
                  <c:v>-9.034120795157819E-4</c:v>
                </c:pt>
                <c:pt idx="126">
                  <c:v>-8.0947401460475688E-4</c:v>
                </c:pt>
                <c:pt idx="127">
                  <c:v>-7.428493883913053E-4</c:v>
                </c:pt>
                <c:pt idx="128">
                  <c:v>-4.5068896024744068E-4</c:v>
                </c:pt>
                <c:pt idx="129">
                  <c:v>-6.0311722323328157E-5</c:v>
                </c:pt>
                <c:pt idx="130">
                  <c:v>-2.6344434122256952E-5</c:v>
                </c:pt>
                <c:pt idx="131">
                  <c:v>7.4100994689844935E-6</c:v>
                </c:pt>
                <c:pt idx="132">
                  <c:v>-5.8651665475354819E-5</c:v>
                </c:pt>
                <c:pt idx="133">
                  <c:v>-8.8455594457636862E-5</c:v>
                </c:pt>
                <c:pt idx="134">
                  <c:v>5.7198327109523316E-5</c:v>
                </c:pt>
                <c:pt idx="135">
                  <c:v>4.0035252294606544E-9</c:v>
                </c:pt>
                <c:pt idx="136">
                  <c:v>-1.0508277991400124E-4</c:v>
                </c:pt>
                <c:pt idx="137">
                  <c:v>-9.9108827228581872E-5</c:v>
                </c:pt>
                <c:pt idx="138">
                  <c:v>-3.4411012301730393E-4</c:v>
                </c:pt>
                <c:pt idx="139">
                  <c:v>-4.5951538982899175E-4</c:v>
                </c:pt>
                <c:pt idx="140">
                  <c:v>-4.2576244635351794E-4</c:v>
                </c:pt>
                <c:pt idx="141">
                  <c:v>-7.3953756311193476E-4</c:v>
                </c:pt>
                <c:pt idx="142">
                  <c:v>-6.8296753538015626E-4</c:v>
                </c:pt>
                <c:pt idx="143">
                  <c:v>-8.3313539860774505E-4</c:v>
                </c:pt>
                <c:pt idx="144">
                  <c:v>-8.3326904678849092E-4</c:v>
                </c:pt>
                <c:pt idx="145">
                  <c:v>-7.4137778766125814E-4</c:v>
                </c:pt>
                <c:pt idx="146">
                  <c:v>-7.549661776742961E-4</c:v>
                </c:pt>
                <c:pt idx="147">
                  <c:v>-9.7657274543858368E-4</c:v>
                </c:pt>
                <c:pt idx="148">
                  <c:v>-1.0080674553782827E-3</c:v>
                </c:pt>
                <c:pt idx="149">
                  <c:v>-1.0104754685648783E-3</c:v>
                </c:pt>
                <c:pt idx="150">
                  <c:v>-9.1781134558272437E-4</c:v>
                </c:pt>
                <c:pt idx="151">
                  <c:v>-8.4099307855442919E-4</c:v>
                </c:pt>
                <c:pt idx="152">
                  <c:v>-9.420968909658314E-4</c:v>
                </c:pt>
                <c:pt idx="153">
                  <c:v>-7.1344310802185667E-4</c:v>
                </c:pt>
                <c:pt idx="154">
                  <c:v>-9.4663077727696497E-4</c:v>
                </c:pt>
                <c:pt idx="155">
                  <c:v>-6.9564669418749282E-4</c:v>
                </c:pt>
                <c:pt idx="156">
                  <c:v>-8.1193060526237894E-4</c:v>
                </c:pt>
                <c:pt idx="157">
                  <c:v>-8.6581845203766736E-4</c:v>
                </c:pt>
                <c:pt idx="158">
                  <c:v>-8.7499675597345903E-4</c:v>
                </c:pt>
                <c:pt idx="159">
                  <c:v>-6.8868356651821791E-4</c:v>
                </c:pt>
                <c:pt idx="160">
                  <c:v>-6.5677145112891418E-4</c:v>
                </c:pt>
                <c:pt idx="161">
                  <c:v>-5.3488450136719452E-4</c:v>
                </c:pt>
                <c:pt idx="162">
                  <c:v>-3.6418347027462265E-4</c:v>
                </c:pt>
                <c:pt idx="163">
                  <c:v>-3.3873576152965054E-4</c:v>
                </c:pt>
                <c:pt idx="164">
                  <c:v>-2.4667358911014493E-4</c:v>
                </c:pt>
                <c:pt idx="165">
                  <c:v>-1.568220848442604E-4</c:v>
                </c:pt>
                <c:pt idx="166">
                  <c:v>-6.4205764970902242E-5</c:v>
                </c:pt>
                <c:pt idx="167">
                  <c:v>-1.6126221591976323E-4</c:v>
                </c:pt>
                <c:pt idx="168">
                  <c:v>-8.0680871584640662E-5</c:v>
                </c:pt>
                <c:pt idx="169">
                  <c:v>3.2837029592228859E-5</c:v>
                </c:pt>
                <c:pt idx="170">
                  <c:v>1.2994117617308595E-4</c:v>
                </c:pt>
                <c:pt idx="171">
                  <c:v>1.0682760806141197E-4</c:v>
                </c:pt>
                <c:pt idx="172">
                  <c:v>2.8031611557277354E-4</c:v>
                </c:pt>
                <c:pt idx="173">
                  <c:v>1.8046691194145324E-4</c:v>
                </c:pt>
                <c:pt idx="174">
                  <c:v>1.8568335776916259E-4</c:v>
                </c:pt>
                <c:pt idx="175">
                  <c:v>7.3251168014585731E-5</c:v>
                </c:pt>
                <c:pt idx="176">
                  <c:v>6.2304033226605947E-5</c:v>
                </c:pt>
                <c:pt idx="177">
                  <c:v>5.5234630042486227E-5</c:v>
                </c:pt>
                <c:pt idx="178">
                  <c:v>9.4171452213613754E-5</c:v>
                </c:pt>
                <c:pt idx="179">
                  <c:v>2.0483017637305032E-5</c:v>
                </c:pt>
                <c:pt idx="180">
                  <c:v>4.1914670455674979E-5</c:v>
                </c:pt>
                <c:pt idx="181">
                  <c:v>-4.3163804833666618E-5</c:v>
                </c:pt>
                <c:pt idx="182">
                  <c:v>-1.4254468129844143E-5</c:v>
                </c:pt>
                <c:pt idx="183">
                  <c:v>1.2988863804995346E-4</c:v>
                </c:pt>
                <c:pt idx="184">
                  <c:v>2.2382521352432851E-4</c:v>
                </c:pt>
                <c:pt idx="185">
                  <c:v>3.2735157444841947E-4</c:v>
                </c:pt>
                <c:pt idx="186">
                  <c:v>3.669578896261836E-4</c:v>
                </c:pt>
                <c:pt idx="187">
                  <c:v>5.492152350873421E-4</c:v>
                </c:pt>
                <c:pt idx="188">
                  <c:v>4.3244900135980789E-4</c:v>
                </c:pt>
                <c:pt idx="189">
                  <c:v>6.4695429408572489E-4</c:v>
                </c:pt>
                <c:pt idx="190">
                  <c:v>7.374574091525975E-4</c:v>
                </c:pt>
                <c:pt idx="191">
                  <c:v>9.1886288641815958E-4</c:v>
                </c:pt>
                <c:pt idx="192">
                  <c:v>9.71281462625161E-4</c:v>
                </c:pt>
                <c:pt idx="193">
                  <c:v>9.2968058056216475E-4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57872"/>
        <c:axId val="342858432"/>
      </c:lineChart>
      <c:dateAx>
        <c:axId val="342857872"/>
        <c:scaling>
          <c:orientation val="minMax"/>
          <c:max val="43525"/>
          <c:min val="37681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342858432"/>
        <c:crosses val="autoZero"/>
        <c:auto val="1"/>
        <c:lblOffset val="100"/>
        <c:baseTimeUnit val="months"/>
        <c:majorUnit val="12"/>
        <c:majorTimeUnit val="months"/>
      </c:dateAx>
      <c:valAx>
        <c:axId val="34285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285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521747658052287"/>
          <c:y val="0.87337347159658885"/>
          <c:w val="0.68479446330389382"/>
          <c:h val="6.8304919828946611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15. Resultado primário, nominal e gastos com juros acumulados em 12 meses (% do PIB)</a:t>
            </a:r>
          </a:p>
        </c:rich>
      </c:tx>
      <c:layout>
        <c:manualLayout>
          <c:xMode val="edge"/>
          <c:yMode val="edge"/>
          <c:x val="0.14048631771495854"/>
          <c:y val="9.6952880391190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49409010789537E-2"/>
          <c:y val="0.11976345549398917"/>
          <c:w val="0.83823120240811022"/>
          <c:h val="0.61919250834386452"/>
        </c:manualLayout>
      </c:layout>
      <c:lineChart>
        <c:grouping val="standard"/>
        <c:varyColors val="0"/>
        <c:ser>
          <c:idx val="0"/>
          <c:order val="0"/>
          <c:tx>
            <c:strRef>
              <c:f>'Gráficos 14 e 15'!$B$4:$B$4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1"/>
              <c:layout>
                <c:manualLayout>
                  <c:x val="-4.7449584816132859E-2"/>
                  <c:y val="-4.93830400829525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out/08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-1,3%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8"/>
              <c:layout>
                <c:manualLayout>
                  <c:x val="-8.0664480996814905E-2"/>
                  <c:y val="4.115193934091571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jan/16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-10,7%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0"/>
                  <c:y val="2.880658436213991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abr/19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-7,0%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15'!$B$5:$B$202</c:f>
              <c:numCache>
                <c:formatCode>0.00%</c:formatCode>
                <c:ptCount val="198"/>
                <c:pt idx="0">
                  <c:v>-3.7967489487288696E-2</c:v>
                </c:pt>
                <c:pt idx="1">
                  <c:v>-4.4160153514237764E-2</c:v>
                </c:pt>
                <c:pt idx="2">
                  <c:v>-4.9268464106484083E-2</c:v>
                </c:pt>
                <c:pt idx="3">
                  <c:v>-5.1152205495543474E-2</c:v>
                </c:pt>
                <c:pt idx="4">
                  <c:v>-5.3834353162577987E-2</c:v>
                </c:pt>
                <c:pt idx="5">
                  <c:v>-4.9715793799258279E-2</c:v>
                </c:pt>
                <c:pt idx="6">
                  <c:v>-5.1485686219359075E-2</c:v>
                </c:pt>
                <c:pt idx="7">
                  <c:v>-5.389499783371296E-2</c:v>
                </c:pt>
                <c:pt idx="8">
                  <c:v>-5.9062270048672219E-2</c:v>
                </c:pt>
                <c:pt idx="9">
                  <c:v>-5.9101124144342251E-2</c:v>
                </c:pt>
                <c:pt idx="10">
                  <c:v>-5.9721697465612254E-2</c:v>
                </c:pt>
                <c:pt idx="11">
                  <c:v>-5.5660976408100298E-2</c:v>
                </c:pt>
                <c:pt idx="12">
                  <c:v>-5.6589037903474054E-2</c:v>
                </c:pt>
                <c:pt idx="13">
                  <c:v>-5.1808055119444515E-2</c:v>
                </c:pt>
                <c:pt idx="14">
                  <c:v>-4.6030288005385597E-2</c:v>
                </c:pt>
                <c:pt idx="15">
                  <c:v>-4.3219694082600138E-2</c:v>
                </c:pt>
                <c:pt idx="16">
                  <c:v>-4.0023327891361517E-2</c:v>
                </c:pt>
                <c:pt idx="17">
                  <c:v>-4.2960941467033019E-2</c:v>
                </c:pt>
                <c:pt idx="18">
                  <c:v>-4.0153258459777727E-2</c:v>
                </c:pt>
                <c:pt idx="19">
                  <c:v>-3.6962628715319551E-2</c:v>
                </c:pt>
                <c:pt idx="20">
                  <c:v>-3.3319982653324746E-2</c:v>
                </c:pt>
                <c:pt idx="21">
                  <c:v>-3.1023988739509199E-2</c:v>
                </c:pt>
                <c:pt idx="22">
                  <c:v>-3.053237408067204E-2</c:v>
                </c:pt>
                <c:pt idx="23">
                  <c:v>-3.103909803857749E-2</c:v>
                </c:pt>
                <c:pt idx="24">
                  <c:v>-3.0037463460436131E-2</c:v>
                </c:pt>
                <c:pt idx="25">
                  <c:v>-2.8760489172793703E-2</c:v>
                </c:pt>
                <c:pt idx="26">
                  <c:v>-2.7774896645985002E-2</c:v>
                </c:pt>
                <c:pt idx="27">
                  <c:v>-2.9330826444370229E-2</c:v>
                </c:pt>
                <c:pt idx="28">
                  <c:v>-2.9777456722417845E-2</c:v>
                </c:pt>
                <c:pt idx="29">
                  <c:v>-2.7392435941808079E-2</c:v>
                </c:pt>
                <c:pt idx="30">
                  <c:v>-2.8862457212563978E-2</c:v>
                </c:pt>
                <c:pt idx="31">
                  <c:v>-3.1033634752289093E-2</c:v>
                </c:pt>
                <c:pt idx="32">
                  <c:v>-3.1339322753411489E-2</c:v>
                </c:pt>
                <c:pt idx="33">
                  <c:v>-3.1417533485840476E-2</c:v>
                </c:pt>
                <c:pt idx="34">
                  <c:v>-3.3069695308203334E-2</c:v>
                </c:pt>
                <c:pt idx="35">
                  <c:v>-3.315583204181502E-2</c:v>
                </c:pt>
                <c:pt idx="36">
                  <c:v>-3.4471042322105655E-2</c:v>
                </c:pt>
                <c:pt idx="37">
                  <c:v>-3.5385879801715259E-2</c:v>
                </c:pt>
                <c:pt idx="38">
                  <c:v>-4.0538549403399869E-2</c:v>
                </c:pt>
                <c:pt idx="39">
                  <c:v>-4.1137956152241618E-2</c:v>
                </c:pt>
                <c:pt idx="40">
                  <c:v>-4.11214761957533E-2</c:v>
                </c:pt>
                <c:pt idx="41">
                  <c:v>-4.0269418181744766E-2</c:v>
                </c:pt>
                <c:pt idx="42">
                  <c:v>-3.7156221479731667E-2</c:v>
                </c:pt>
                <c:pt idx="43">
                  <c:v>-3.7238344414385956E-2</c:v>
                </c:pt>
                <c:pt idx="44">
                  <c:v>-3.8004058155720971E-2</c:v>
                </c:pt>
                <c:pt idx="45">
                  <c:v>-3.711343231438758E-2</c:v>
                </c:pt>
                <c:pt idx="46">
                  <c:v>-3.653696204308577E-2</c:v>
                </c:pt>
                <c:pt idx="47">
                  <c:v>-3.5145945888566225E-2</c:v>
                </c:pt>
                <c:pt idx="48">
                  <c:v>-3.4200917782820632E-2</c:v>
                </c:pt>
                <c:pt idx="49">
                  <c:v>-3.5696839781423212E-2</c:v>
                </c:pt>
                <c:pt idx="50">
                  <c:v>-3.0071056463589412E-2</c:v>
                </c:pt>
                <c:pt idx="51">
                  <c:v>-2.8483717561911502E-2</c:v>
                </c:pt>
                <c:pt idx="52">
                  <c:v>-2.9032619595993028E-2</c:v>
                </c:pt>
                <c:pt idx="53">
                  <c:v>-2.8276631719441968E-2</c:v>
                </c:pt>
                <c:pt idx="54">
                  <c:v>-3.0793934970013662E-2</c:v>
                </c:pt>
                <c:pt idx="55">
                  <c:v>-2.8165401814426928E-2</c:v>
                </c:pt>
                <c:pt idx="56">
                  <c:v>-2.7757181225531512E-2</c:v>
                </c:pt>
                <c:pt idx="57">
                  <c:v>-2.7046315426448149E-2</c:v>
                </c:pt>
                <c:pt idx="58">
                  <c:v>-2.8460364288774027E-2</c:v>
                </c:pt>
                <c:pt idx="59">
                  <c:v>-2.8585492200489719E-2</c:v>
                </c:pt>
                <c:pt idx="60">
                  <c:v>-2.7038893059267367E-2</c:v>
                </c:pt>
                <c:pt idx="61">
                  <c:v>-2.7372533582138921E-2</c:v>
                </c:pt>
                <c:pt idx="62">
                  <c:v>-2.4989631282780211E-2</c:v>
                </c:pt>
                <c:pt idx="63">
                  <c:v>-2.5545647683017945E-2</c:v>
                </c:pt>
                <c:pt idx="64">
                  <c:v>-2.2133762721104969E-2</c:v>
                </c:pt>
                <c:pt idx="65">
                  <c:v>-2.2499810715319226E-2</c:v>
                </c:pt>
                <c:pt idx="66">
                  <c:v>-2.1842377837476938E-2</c:v>
                </c:pt>
                <c:pt idx="67">
                  <c:v>-2.305086028537847E-2</c:v>
                </c:pt>
                <c:pt idx="68">
                  <c:v>-2.2791776537307615E-2</c:v>
                </c:pt>
                <c:pt idx="69">
                  <c:v>-2.2194530695200144E-2</c:v>
                </c:pt>
                <c:pt idx="70">
                  <c:v>-1.7369068559818311E-2</c:v>
                </c:pt>
                <c:pt idx="71">
                  <c:v>-1.3156744269706401E-2</c:v>
                </c:pt>
                <c:pt idx="72">
                  <c:v>-1.519137546034278E-2</c:v>
                </c:pt>
                <c:pt idx="73">
                  <c:v>-1.9913540322927345E-2</c:v>
                </c:pt>
                <c:pt idx="74">
                  <c:v>-2.462640948056383E-2</c:v>
                </c:pt>
                <c:pt idx="75">
                  <c:v>-2.4302167964817788E-2</c:v>
                </c:pt>
                <c:pt idx="76">
                  <c:v>-2.6774319393787958E-2</c:v>
                </c:pt>
                <c:pt idx="77">
                  <c:v>-2.8514159566754689E-2</c:v>
                </c:pt>
                <c:pt idx="78">
                  <c:v>-2.9246003007015603E-2</c:v>
                </c:pt>
                <c:pt idx="79">
                  <c:v>-3.0218887906951698E-2</c:v>
                </c:pt>
                <c:pt idx="80">
                  <c:v>-3.1894960479894471E-2</c:v>
                </c:pt>
                <c:pt idx="81">
                  <c:v>-3.3247248613690952E-2</c:v>
                </c:pt>
                <c:pt idx="82">
                  <c:v>-4.0141564261945949E-2</c:v>
                </c:pt>
                <c:pt idx="83">
                  <c:v>-4.2843392524119547E-2</c:v>
                </c:pt>
                <c:pt idx="84">
                  <c:v>-3.9644653021214227E-2</c:v>
                </c:pt>
                <c:pt idx="85">
                  <c:v>-3.1875434957081984E-2</c:v>
                </c:pt>
                <c:pt idx="86">
                  <c:v>-2.8602460574850098E-2</c:v>
                </c:pt>
                <c:pt idx="87">
                  <c:v>-2.9392316104402606E-2</c:v>
                </c:pt>
                <c:pt idx="88">
                  <c:v>-3.1991827177143196E-2</c:v>
                </c:pt>
                <c:pt idx="89">
                  <c:v>-2.9608029118028942E-2</c:v>
                </c:pt>
                <c:pt idx="90">
                  <c:v>-3.068070821409263E-2</c:v>
                </c:pt>
                <c:pt idx="91">
                  <c:v>-3.1232522722950854E-2</c:v>
                </c:pt>
                <c:pt idx="92">
                  <c:v>-3.1244221172054207E-2</c:v>
                </c:pt>
                <c:pt idx="93">
                  <c:v>-3.1589622829920561E-2</c:v>
                </c:pt>
                <c:pt idx="94">
                  <c:v>-2.2055222867892472E-2</c:v>
                </c:pt>
                <c:pt idx="95">
                  <c:v>-2.3165534627015458E-2</c:v>
                </c:pt>
                <c:pt idx="96">
                  <c:v>-2.581152023668367E-2</c:v>
                </c:pt>
                <c:pt idx="97">
                  <c:v>-2.4106255204233807E-2</c:v>
                </c:pt>
                <c:pt idx="98">
                  <c:v>-2.4721554384556355E-2</c:v>
                </c:pt>
                <c:pt idx="99">
                  <c:v>-2.4443304640119994E-2</c:v>
                </c:pt>
                <c:pt idx="100">
                  <c:v>-2.1677132754893177E-2</c:v>
                </c:pt>
                <c:pt idx="101">
                  <c:v>-2.3241117254238296E-2</c:v>
                </c:pt>
                <c:pt idx="102">
                  <c:v>-2.2667267020062096E-2</c:v>
                </c:pt>
                <c:pt idx="103">
                  <c:v>-2.0459652248383781E-2</c:v>
                </c:pt>
                <c:pt idx="104">
                  <c:v>-1.7782113336705398E-2</c:v>
                </c:pt>
                <c:pt idx="105">
                  <c:v>-1.9111929780687882E-2</c:v>
                </c:pt>
                <c:pt idx="106">
                  <c:v>-2.3928471573174792E-2</c:v>
                </c:pt>
                <c:pt idx="107">
                  <c:v>-2.3729906924395069E-2</c:v>
                </c:pt>
                <c:pt idx="108">
                  <c:v>-2.2581373488025164E-2</c:v>
                </c:pt>
                <c:pt idx="109">
                  <c:v>-2.4669424086251186E-2</c:v>
                </c:pt>
                <c:pt idx="110">
                  <c:v>-2.2688782565705376E-2</c:v>
                </c:pt>
                <c:pt idx="111">
                  <c:v>-2.1970818863350242E-2</c:v>
                </c:pt>
                <c:pt idx="112">
                  <c:v>-2.2559107580470469E-2</c:v>
                </c:pt>
                <c:pt idx="113">
                  <c:v>-2.2701468319212794E-2</c:v>
                </c:pt>
                <c:pt idx="114">
                  <c:v>-2.2834895385878837E-2</c:v>
                </c:pt>
                <c:pt idx="115">
                  <c:v>-2.4374007737377249E-2</c:v>
                </c:pt>
                <c:pt idx="116">
                  <c:v>-2.5634493988477405E-2</c:v>
                </c:pt>
                <c:pt idx="117">
                  <c:v>-2.51848192406165E-2</c:v>
                </c:pt>
                <c:pt idx="118">
                  <c:v>-2.5667040170896483E-2</c:v>
                </c:pt>
                <c:pt idx="119">
                  <c:v>-2.5064949155753028E-2</c:v>
                </c:pt>
                <c:pt idx="120">
                  <c:v>-2.7326533130408198E-2</c:v>
                </c:pt>
                <c:pt idx="121">
                  <c:v>-2.2620359102577595E-2</c:v>
                </c:pt>
                <c:pt idx="122">
                  <c:v>-2.2145862323425688E-2</c:v>
                </c:pt>
                <c:pt idx="123">
                  <c:v>-2.4973508042410456E-2</c:v>
                </c:pt>
                <c:pt idx="124">
                  <c:v>-2.5869200112491234E-2</c:v>
                </c:pt>
                <c:pt idx="125">
                  <c:v>-2.6516157320282299E-2</c:v>
                </c:pt>
                <c:pt idx="126">
                  <c:v>-2.6004730121114414E-2</c:v>
                </c:pt>
                <c:pt idx="127">
                  <c:v>-2.5556556802089996E-2</c:v>
                </c:pt>
                <c:pt idx="128">
                  <c:v>-2.7143783466258134E-2</c:v>
                </c:pt>
                <c:pt idx="129">
                  <c:v>-2.8168707737895645E-2</c:v>
                </c:pt>
                <c:pt idx="130">
                  <c:v>-2.9969668236602565E-2</c:v>
                </c:pt>
                <c:pt idx="131">
                  <c:v>-3.103350878900096E-2</c:v>
                </c:pt>
                <c:pt idx="132">
                  <c:v>-2.6670720710542616E-2</c:v>
                </c:pt>
                <c:pt idx="133">
                  <c:v>-2.9550042751220706E-2</c:v>
                </c:pt>
                <c:pt idx="134">
                  <c:v>-3.2659580214039273E-2</c:v>
                </c:pt>
                <c:pt idx="135">
                  <c:v>-2.9783943262725189E-2</c:v>
                </c:pt>
                <c:pt idx="136">
                  <c:v>-2.9040911768924892E-2</c:v>
                </c:pt>
                <c:pt idx="137">
                  <c:v>-2.8291021780961132E-2</c:v>
                </c:pt>
                <c:pt idx="138">
                  <c:v>-3.1309687619915462E-2</c:v>
                </c:pt>
                <c:pt idx="139">
                  <c:v>-3.27281754639639E-2</c:v>
                </c:pt>
                <c:pt idx="140">
                  <c:v>-3.4618893031097435E-2</c:v>
                </c:pt>
                <c:pt idx="141">
                  <c:v>-3.6051581634542036E-2</c:v>
                </c:pt>
                <c:pt idx="142">
                  <c:v>-4.3939722866365702E-2</c:v>
                </c:pt>
                <c:pt idx="143">
                  <c:v>-4.4769636022445942E-2</c:v>
                </c:pt>
                <c:pt idx="144">
                  <c:v>-5.174632652538743E-2</c:v>
                </c:pt>
                <c:pt idx="145">
                  <c:v>-5.9511874696770745E-2</c:v>
                </c:pt>
                <c:pt idx="146">
                  <c:v>-5.6970170352160121E-2</c:v>
                </c:pt>
                <c:pt idx="147">
                  <c:v>-6.531770563683291E-2</c:v>
                </c:pt>
                <c:pt idx="148">
                  <c:v>-7.4488670182476721E-2</c:v>
                </c:pt>
                <c:pt idx="149">
                  <c:v>-7.156894005903329E-2</c:v>
                </c:pt>
                <c:pt idx="150">
                  <c:v>-7.6090994589313163E-2</c:v>
                </c:pt>
                <c:pt idx="151">
                  <c:v>-7.8322395010398102E-2</c:v>
                </c:pt>
                <c:pt idx="152">
                  <c:v>-8.4804651342861984E-2</c:v>
                </c:pt>
                <c:pt idx="153">
                  <c:v>-8.8883005332025741E-2</c:v>
                </c:pt>
                <c:pt idx="154">
                  <c:v>-9.0067576712927616E-2</c:v>
                </c:pt>
                <c:pt idx="155">
                  <c:v>-9.1789619830857733E-2</c:v>
                </c:pt>
                <c:pt idx="156">
                  <c:v>-9.1810328353600174E-2</c:v>
                </c:pt>
                <c:pt idx="157">
                  <c:v>-0.10224425741525878</c:v>
                </c:pt>
                <c:pt idx="158">
                  <c:v>-0.10732357948900084</c:v>
                </c:pt>
                <c:pt idx="159">
                  <c:v>-0.10592221157734379</c:v>
                </c:pt>
                <c:pt idx="160">
                  <c:v>-9.5940142355419394E-2</c:v>
                </c:pt>
                <c:pt idx="161">
                  <c:v>-9.9713491037857677E-2</c:v>
                </c:pt>
                <c:pt idx="162">
                  <c:v>-9.9493006255643085E-2</c:v>
                </c:pt>
                <c:pt idx="163">
                  <c:v>-9.8173433061210472E-2</c:v>
                </c:pt>
                <c:pt idx="164">
                  <c:v>-9.4677647683774915E-2</c:v>
                </c:pt>
                <c:pt idx="165">
                  <c:v>-9.514362766813983E-2</c:v>
                </c:pt>
                <c:pt idx="166">
                  <c:v>-9.3261100951350054E-2</c:v>
                </c:pt>
                <c:pt idx="167">
                  <c:v>-8.7851496463583173E-2</c:v>
                </c:pt>
                <c:pt idx="168">
                  <c:v>-9.3458396706815328E-2</c:v>
                </c:pt>
                <c:pt idx="169">
                  <c:v>-8.9803173097582137E-2</c:v>
                </c:pt>
                <c:pt idx="170">
                  <c:v>-8.4733256574264199E-2</c:v>
                </c:pt>
                <c:pt idx="171">
                  <c:v>-8.4655440075368349E-2</c:v>
                </c:pt>
                <c:pt idx="172">
                  <c:v>-9.1315475857713491E-2</c:v>
                </c:pt>
                <c:pt idx="173">
                  <c:v>-9.1473754772052343E-2</c:v>
                </c:pt>
                <c:pt idx="174">
                  <c:v>-9.197904017122624E-2</c:v>
                </c:pt>
                <c:pt idx="175">
                  <c:v>-9.4626431307298142E-2</c:v>
                </c:pt>
                <c:pt idx="176">
                  <c:v>-9.2908336150515455E-2</c:v>
                </c:pt>
                <c:pt idx="177">
                  <c:v>-8.9911172769470943E-2</c:v>
                </c:pt>
                <c:pt idx="178">
                  <c:v>-8.7542897220248661E-2</c:v>
                </c:pt>
                <c:pt idx="179">
                  <c:v>-9.242662199831074E-2</c:v>
                </c:pt>
                <c:pt idx="180">
                  <c:v>-8.4359808632022262E-2</c:v>
                </c:pt>
                <c:pt idx="181">
                  <c:v>-7.8031847126433143E-2</c:v>
                </c:pt>
                <c:pt idx="182">
                  <c:v>-7.4906040955840109E-2</c:v>
                </c:pt>
                <c:pt idx="183">
                  <c:v>-7.3458920561085606E-2</c:v>
                </c:pt>
                <c:pt idx="184">
                  <c:v>-7.3760324536198574E-2</c:v>
                </c:pt>
                <c:pt idx="185">
                  <c:v>-7.5064797441524583E-2</c:v>
                </c:pt>
                <c:pt idx="186">
                  <c:v>-7.2198082498893507E-2</c:v>
                </c:pt>
                <c:pt idx="187">
                  <c:v>-7.2961319515474743E-2</c:v>
                </c:pt>
                <c:pt idx="188">
                  <c:v>-7.036764337361362E-2</c:v>
                </c:pt>
                <c:pt idx="189">
                  <c:v>-7.4740603633687092E-2</c:v>
                </c:pt>
                <c:pt idx="190">
                  <c:v>-7.2399372661232878E-2</c:v>
                </c:pt>
                <c:pt idx="191">
                  <c:v>-6.8405295868556926E-2</c:v>
                </c:pt>
                <c:pt idx="192">
                  <c:v>-7.1177967565654907E-2</c:v>
                </c:pt>
                <c:pt idx="193">
                  <c:v>-7.1393040222271623E-2</c:v>
                </c:pt>
                <c:pt idx="194">
                  <c:v>-7.0094519958021573E-2</c:v>
                </c:pt>
                <c:pt idx="195">
                  <c:v>-6.9666431833173059E-2</c:v>
                </c:pt>
                <c:pt idx="196">
                  <c:v>-6.9958883823806176E-2</c:v>
                </c:pt>
                <c:pt idx="197">
                  <c:v>-6.9770720710510464E-2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'Gráficos 14 e 15'!$C$4:$C$4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9"/>
              <c:layout>
                <c:manualLayout>
                  <c:x val="-2.8469750889679714E-2"/>
                  <c:y val="3.703703703703703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ago/03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-9,5%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-7.1174377224199285E-3"/>
                  <c:y val="-4.526748971193415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abr/19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-5,6%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15'!$C$5:$C$202</c:f>
              <c:numCache>
                <c:formatCode>0.00%</c:formatCode>
                <c:ptCount val="198"/>
                <c:pt idx="0">
                  <c:v>-7.1047831831762387E-2</c:v>
                </c:pt>
                <c:pt idx="1">
                  <c:v>-7.6081770832337511E-2</c:v>
                </c:pt>
                <c:pt idx="2">
                  <c:v>-8.1699830212457747E-2</c:v>
                </c:pt>
                <c:pt idx="3">
                  <c:v>-8.4671532349983647E-2</c:v>
                </c:pt>
                <c:pt idx="4">
                  <c:v>-8.7170596413381526E-2</c:v>
                </c:pt>
                <c:pt idx="5">
                  <c:v>-8.5402596673164938E-2</c:v>
                </c:pt>
                <c:pt idx="6">
                  <c:v>-8.7592621479929841E-2</c:v>
                </c:pt>
                <c:pt idx="7">
                  <c:v>-8.8105886652805637E-2</c:v>
                </c:pt>
                <c:pt idx="8">
                  <c:v>-9.3258270687193945E-2</c:v>
                </c:pt>
                <c:pt idx="9">
                  <c:v>-9.4613118371850338E-2</c:v>
                </c:pt>
                <c:pt idx="10">
                  <c:v>-9.3250965853175216E-2</c:v>
                </c:pt>
                <c:pt idx="11">
                  <c:v>-8.910364686097387E-2</c:v>
                </c:pt>
                <c:pt idx="12">
                  <c:v>-9.0198727597943937E-2</c:v>
                </c:pt>
                <c:pt idx="13">
                  <c:v>-8.4167056379243654E-2</c:v>
                </c:pt>
                <c:pt idx="14">
                  <c:v>-7.9495163100034794E-2</c:v>
                </c:pt>
                <c:pt idx="15">
                  <c:v>-7.6481092567356357E-2</c:v>
                </c:pt>
                <c:pt idx="16">
                  <c:v>-7.4278581174987632E-2</c:v>
                </c:pt>
                <c:pt idx="17">
                  <c:v>-7.5843482602584514E-2</c:v>
                </c:pt>
                <c:pt idx="18">
                  <c:v>-7.3499307367672045E-2</c:v>
                </c:pt>
                <c:pt idx="19">
                  <c:v>-7.2903667867624006E-2</c:v>
                </c:pt>
                <c:pt idx="20">
                  <c:v>-6.9340034997196778E-2</c:v>
                </c:pt>
                <c:pt idx="21">
                  <c:v>-6.7807365693335356E-2</c:v>
                </c:pt>
                <c:pt idx="22">
                  <c:v>-6.7020153601504054E-2</c:v>
                </c:pt>
                <c:pt idx="23">
                  <c:v>-6.7316449128283565E-2</c:v>
                </c:pt>
                <c:pt idx="24">
                  <c:v>-6.5142958278229815E-2</c:v>
                </c:pt>
                <c:pt idx="25">
                  <c:v>-6.5648954307781393E-2</c:v>
                </c:pt>
                <c:pt idx="26">
                  <c:v>-6.5602504377577447E-2</c:v>
                </c:pt>
                <c:pt idx="27">
                  <c:v>-6.5766381800489895E-2</c:v>
                </c:pt>
                <c:pt idx="28">
                  <c:v>-6.7039636614375939E-2</c:v>
                </c:pt>
                <c:pt idx="29">
                  <c:v>-6.8145705409987253E-2</c:v>
                </c:pt>
                <c:pt idx="30">
                  <c:v>-6.8931660529301789E-2</c:v>
                </c:pt>
                <c:pt idx="31">
                  <c:v>-7.097747357898726E-2</c:v>
                </c:pt>
                <c:pt idx="32">
                  <c:v>-7.1525059687930201E-2</c:v>
                </c:pt>
                <c:pt idx="33">
                  <c:v>-7.1646843533734073E-2</c:v>
                </c:pt>
                <c:pt idx="34">
                  <c:v>-7.2439410782610097E-2</c:v>
                </c:pt>
                <c:pt idx="35">
                  <c:v>-7.2856181876748374E-2</c:v>
                </c:pt>
                <c:pt idx="36">
                  <c:v>-7.3577698385347889E-2</c:v>
                </c:pt>
                <c:pt idx="37">
                  <c:v>-7.2834741914737197E-2</c:v>
                </c:pt>
                <c:pt idx="38">
                  <c:v>-7.4709470583549056E-2</c:v>
                </c:pt>
                <c:pt idx="39">
                  <c:v>-7.4873881343936008E-2</c:v>
                </c:pt>
                <c:pt idx="40">
                  <c:v>-7.4028727788654991E-2</c:v>
                </c:pt>
                <c:pt idx="41">
                  <c:v>-7.3409917973353597E-2</c:v>
                </c:pt>
                <c:pt idx="42">
                  <c:v>-7.0132988171726945E-2</c:v>
                </c:pt>
                <c:pt idx="43">
                  <c:v>-7.045723526581868E-2</c:v>
                </c:pt>
                <c:pt idx="44">
                  <c:v>-7.0370215327855618E-2</c:v>
                </c:pt>
                <c:pt idx="45">
                  <c:v>-7.0637144669190563E-2</c:v>
                </c:pt>
                <c:pt idx="46">
                  <c:v>-6.876385568105163E-2</c:v>
                </c:pt>
                <c:pt idx="47">
                  <c:v>-6.8003295819843712E-2</c:v>
                </c:pt>
                <c:pt idx="48">
                  <c:v>-6.7043876468194721E-2</c:v>
                </c:pt>
                <c:pt idx="49">
                  <c:v>-6.7204205338550704E-2</c:v>
                </c:pt>
                <c:pt idx="50">
                  <c:v>-6.4968899253927084E-2</c:v>
                </c:pt>
                <c:pt idx="51">
                  <c:v>-6.3466773289425557E-2</c:v>
                </c:pt>
                <c:pt idx="52">
                  <c:v>-6.3158849406208473E-2</c:v>
                </c:pt>
                <c:pt idx="53">
                  <c:v>-6.238177223406443E-2</c:v>
                </c:pt>
                <c:pt idx="54">
                  <c:v>-6.529759088122862E-2</c:v>
                </c:pt>
                <c:pt idx="55">
                  <c:v>-6.2109840153189967E-2</c:v>
                </c:pt>
                <c:pt idx="56">
                  <c:v>-6.172231416738596E-2</c:v>
                </c:pt>
                <c:pt idx="57">
                  <c:v>-5.9408504173503518E-2</c:v>
                </c:pt>
                <c:pt idx="58">
                  <c:v>-6.0587685201830652E-2</c:v>
                </c:pt>
                <c:pt idx="59">
                  <c:v>-6.0984052913414272E-2</c:v>
                </c:pt>
                <c:pt idx="60">
                  <c:v>-6.047187739662957E-2</c:v>
                </c:pt>
                <c:pt idx="61">
                  <c:v>-5.9751013981372225E-2</c:v>
                </c:pt>
                <c:pt idx="62">
                  <c:v>-5.8894238930405664E-2</c:v>
                </c:pt>
                <c:pt idx="63">
                  <c:v>-5.9882810107443202E-2</c:v>
                </c:pt>
                <c:pt idx="64">
                  <c:v>-5.8452052254813321E-2</c:v>
                </c:pt>
                <c:pt idx="65">
                  <c:v>-5.8606738373842282E-2</c:v>
                </c:pt>
                <c:pt idx="66">
                  <c:v>-5.7806947403747228E-2</c:v>
                </c:pt>
                <c:pt idx="67">
                  <c:v>-5.9252597592367409E-2</c:v>
                </c:pt>
                <c:pt idx="68">
                  <c:v>-5.9976477711626223E-2</c:v>
                </c:pt>
                <c:pt idx="69">
                  <c:v>-5.9840520277632515E-2</c:v>
                </c:pt>
                <c:pt idx="70">
                  <c:v>-5.5873194073364579E-2</c:v>
                </c:pt>
                <c:pt idx="71">
                  <c:v>-5.2971687324644051E-2</c:v>
                </c:pt>
                <c:pt idx="72">
                  <c:v>-5.2071018055750429E-2</c:v>
                </c:pt>
                <c:pt idx="73">
                  <c:v>-5.3222287923064403E-2</c:v>
                </c:pt>
                <c:pt idx="74">
                  <c:v>-5.3537065865073161E-2</c:v>
                </c:pt>
                <c:pt idx="75">
                  <c:v>-5.1697764857043034E-2</c:v>
                </c:pt>
                <c:pt idx="76">
                  <c:v>-5.2396381972997272E-2</c:v>
                </c:pt>
                <c:pt idx="77">
                  <c:v>-5.1546827790982012E-2</c:v>
                </c:pt>
                <c:pt idx="78">
                  <c:v>-5.0164283423597272E-2</c:v>
                </c:pt>
                <c:pt idx="79">
                  <c:v>-4.8871590886522202E-2</c:v>
                </c:pt>
                <c:pt idx="80">
                  <c:v>-4.7888414006690985E-2</c:v>
                </c:pt>
                <c:pt idx="81">
                  <c:v>-4.7826141918470642E-2</c:v>
                </c:pt>
                <c:pt idx="82">
                  <c:v>-5.0835984102899273E-2</c:v>
                </c:pt>
                <c:pt idx="83">
                  <c:v>-5.2204884279440637E-2</c:v>
                </c:pt>
                <c:pt idx="84">
                  <c:v>-5.2940276384303368E-2</c:v>
                </c:pt>
                <c:pt idx="85">
                  <c:v>-5.1307802155106108E-2</c:v>
                </c:pt>
                <c:pt idx="86">
                  <c:v>-5.0440704412002699E-2</c:v>
                </c:pt>
                <c:pt idx="87">
                  <c:v>-5.0902414299349712E-2</c:v>
                </c:pt>
                <c:pt idx="88">
                  <c:v>-5.0795933683778091E-2</c:v>
                </c:pt>
                <c:pt idx="89">
                  <c:v>-5.055407117939071E-2</c:v>
                </c:pt>
                <c:pt idx="90">
                  <c:v>-5.0889316670477004E-2</c:v>
                </c:pt>
                <c:pt idx="91">
                  <c:v>-5.0858848239762534E-2</c:v>
                </c:pt>
                <c:pt idx="92">
                  <c:v>-5.037561428571298E-2</c:v>
                </c:pt>
                <c:pt idx="93">
                  <c:v>-5.038375306025878E-2</c:v>
                </c:pt>
                <c:pt idx="94">
                  <c:v>-4.9564336355058719E-2</c:v>
                </c:pt>
                <c:pt idx="95">
                  <c:v>-4.9300777988883576E-2</c:v>
                </c:pt>
                <c:pt idx="96">
                  <c:v>-4.9486483336615782E-2</c:v>
                </c:pt>
                <c:pt idx="97">
                  <c:v>-5.0277136280515979E-2</c:v>
                </c:pt>
                <c:pt idx="98">
                  <c:v>-5.102055848726559E-2</c:v>
                </c:pt>
                <c:pt idx="99">
                  <c:v>-5.1606663008021497E-2</c:v>
                </c:pt>
                <c:pt idx="100">
                  <c:v>-5.202031310169531E-2</c:v>
                </c:pt>
                <c:pt idx="101">
                  <c:v>-5.2717841060300898E-2</c:v>
                </c:pt>
                <c:pt idx="102">
                  <c:v>-5.349064235199897E-2</c:v>
                </c:pt>
                <c:pt idx="103">
                  <c:v>-5.3603313019296508E-2</c:v>
                </c:pt>
                <c:pt idx="104">
                  <c:v>-5.3522137008963327E-2</c:v>
                </c:pt>
                <c:pt idx="105">
                  <c:v>-5.4342540932967587E-2</c:v>
                </c:pt>
                <c:pt idx="106">
                  <c:v>-5.421070582734662E-2</c:v>
                </c:pt>
                <c:pt idx="107">
                  <c:v>-5.474858238669842E-2</c:v>
                </c:pt>
                <c:pt idx="108">
                  <c:v>-5.4292619725043255E-2</c:v>
                </c:pt>
                <c:pt idx="109">
                  <c:v>-5.4079672703821725E-2</c:v>
                </c:pt>
                <c:pt idx="110">
                  <c:v>-5.3743964234869261E-2</c:v>
                </c:pt>
                <c:pt idx="111">
                  <c:v>-5.3157555364709459E-2</c:v>
                </c:pt>
                <c:pt idx="112">
                  <c:v>-5.2724231001441905E-2</c:v>
                </c:pt>
                <c:pt idx="113">
                  <c:v>-5.1801298353532615E-2</c:v>
                </c:pt>
                <c:pt idx="114">
                  <c:v>-5.0648568596016866E-2</c:v>
                </c:pt>
                <c:pt idx="115">
                  <c:v>-4.9709062640473888E-2</c:v>
                </c:pt>
                <c:pt idx="116">
                  <c:v>-4.8963170741420509E-2</c:v>
                </c:pt>
                <c:pt idx="117">
                  <c:v>-4.7960195463285699E-2</c:v>
                </c:pt>
                <c:pt idx="118">
                  <c:v>-4.6902725765377934E-2</c:v>
                </c:pt>
                <c:pt idx="119">
                  <c:v>-4.5777599013819302E-2</c:v>
                </c:pt>
                <c:pt idx="120">
                  <c:v>-4.5021132845621023E-2</c:v>
                </c:pt>
                <c:pt idx="121">
                  <c:v>-4.4418162575896251E-2</c:v>
                </c:pt>
                <c:pt idx="122">
                  <c:v>-4.4604883013378539E-2</c:v>
                </c:pt>
                <c:pt idx="123">
                  <c:v>-4.4724997902569175E-2</c:v>
                </c:pt>
                <c:pt idx="124">
                  <c:v>-4.4075156443472846E-2</c:v>
                </c:pt>
                <c:pt idx="125">
                  <c:v>-4.372954969473631E-2</c:v>
                </c:pt>
                <c:pt idx="126">
                  <c:v>-4.3688774754971418E-2</c:v>
                </c:pt>
                <c:pt idx="127">
                  <c:v>-4.3606961435977309E-2</c:v>
                </c:pt>
                <c:pt idx="128">
                  <c:v>-4.4395754535260304E-2</c:v>
                </c:pt>
                <c:pt idx="129">
                  <c:v>-4.4641853228882325E-2</c:v>
                </c:pt>
                <c:pt idx="130">
                  <c:v>-4.4247046751449332E-2</c:v>
                </c:pt>
                <c:pt idx="131">
                  <c:v>-4.4001639602050974E-2</c:v>
                </c:pt>
                <c:pt idx="132">
                  <c:v>-4.6210703816827285E-2</c:v>
                </c:pt>
                <c:pt idx="133">
                  <c:v>-4.6675445066375006E-2</c:v>
                </c:pt>
                <c:pt idx="134">
                  <c:v>-4.7717637556381073E-2</c:v>
                </c:pt>
                <c:pt idx="135">
                  <c:v>-4.563382269857439E-2</c:v>
                </c:pt>
                <c:pt idx="136">
                  <c:v>-4.4785631058146487E-2</c:v>
                </c:pt>
                <c:pt idx="137">
                  <c:v>-4.5121828501586449E-2</c:v>
                </c:pt>
                <c:pt idx="138">
                  <c:v>-4.5004350969637598E-2</c:v>
                </c:pt>
                <c:pt idx="139">
                  <c:v>-4.5018821536191689E-2</c:v>
                </c:pt>
                <c:pt idx="140">
                  <c:v>-4.559332947283793E-2</c:v>
                </c:pt>
                <c:pt idx="141">
                  <c:v>-4.4476242291697561E-2</c:v>
                </c:pt>
                <c:pt idx="142">
                  <c:v>-4.9403653567400847E-2</c:v>
                </c:pt>
                <c:pt idx="143">
                  <c:v>-4.9770641578070499E-2</c:v>
                </c:pt>
                <c:pt idx="144">
                  <c:v>-5.0139699706309021E-2</c:v>
                </c:pt>
                <c:pt idx="145">
                  <c:v>-5.3881805611303742E-2</c:v>
                </c:pt>
                <c:pt idx="146">
                  <c:v>-5.1556853621336926E-2</c:v>
                </c:pt>
                <c:pt idx="147">
                  <c:v>-5.9152099393241106E-2</c:v>
                </c:pt>
                <c:pt idx="148">
                  <c:v>-6.7793681768736125E-2</c:v>
                </c:pt>
                <c:pt idx="149">
                  <c:v>-6.4305434502990852E-2</c:v>
                </c:pt>
                <c:pt idx="150">
                  <c:v>-6.9545907835157864E-2</c:v>
                </c:pt>
                <c:pt idx="151">
                  <c:v>-7.0587931959097211E-2</c:v>
                </c:pt>
                <c:pt idx="152">
                  <c:v>-7.6202767005092945E-2</c:v>
                </c:pt>
                <c:pt idx="153">
                  <c:v>-8.1506203370528899E-2</c:v>
                </c:pt>
                <c:pt idx="154">
                  <c:v>-8.575545218510347E-2</c:v>
                </c:pt>
                <c:pt idx="155">
                  <c:v>-8.4931900720677411E-2</c:v>
                </c:pt>
                <c:pt idx="156">
                  <c:v>-8.3049999566475879E-2</c:v>
                </c:pt>
                <c:pt idx="157">
                  <c:v>-8.3689750215125383E-2</c:v>
                </c:pt>
                <c:pt idx="158">
                  <c:v>-8.9935653436857721E-2</c:v>
                </c:pt>
                <c:pt idx="159">
                  <c:v>-8.5164936421402493E-2</c:v>
                </c:pt>
                <c:pt idx="160">
                  <c:v>-7.3413692683183596E-2</c:v>
                </c:pt>
                <c:pt idx="161">
                  <c:v>-7.6708140169803929E-2</c:v>
                </c:pt>
                <c:pt idx="162">
                  <c:v>-7.4723328630867586E-2</c:v>
                </c:pt>
                <c:pt idx="163">
                  <c:v>-7.3445412253520637E-2</c:v>
                </c:pt>
                <c:pt idx="164">
                  <c:v>-6.9579543857297102E-2</c:v>
                </c:pt>
                <c:pt idx="165">
                  <c:v>-6.7752642828590184E-2</c:v>
                </c:pt>
                <c:pt idx="166">
                  <c:v>-6.2812452515079206E-2</c:v>
                </c:pt>
                <c:pt idx="167">
                  <c:v>-6.569470859066659E-2</c:v>
                </c:pt>
                <c:pt idx="168">
                  <c:v>-6.8256120248293875E-2</c:v>
                </c:pt>
                <c:pt idx="169">
                  <c:v>-6.4945105083403787E-2</c:v>
                </c:pt>
                <c:pt idx="170">
                  <c:v>-6.1418344593981461E-2</c:v>
                </c:pt>
                <c:pt idx="171">
                  <c:v>-6.1355924053387675E-2</c:v>
                </c:pt>
                <c:pt idx="172">
                  <c:v>-6.8041416354902226E-2</c:v>
                </c:pt>
                <c:pt idx="173">
                  <c:v>-6.8678184990012034E-2</c:v>
                </c:pt>
                <c:pt idx="174">
                  <c:v>-6.7334753123489674E-2</c:v>
                </c:pt>
                <c:pt idx="175">
                  <c:v>-6.8582796504070315E-2</c:v>
                </c:pt>
                <c:pt idx="176">
                  <c:v>-6.6446934184515222E-2</c:v>
                </c:pt>
                <c:pt idx="177">
                  <c:v>-6.550697501568721E-2</c:v>
                </c:pt>
                <c:pt idx="178">
                  <c:v>-6.4034446260806857E-2</c:v>
                </c:pt>
                <c:pt idx="179">
                  <c:v>-6.3651726874770345E-2</c:v>
                </c:pt>
                <c:pt idx="180">
                  <c:v>-6.1547859190052817E-2</c:v>
                </c:pt>
                <c:pt idx="181">
                  <c:v>-6.1158894738224535E-2</c:v>
                </c:pt>
                <c:pt idx="182">
                  <c:v>-5.9660771394697137E-2</c:v>
                </c:pt>
                <c:pt idx="183">
                  <c:v>-5.9165542509277053E-2</c:v>
                </c:pt>
                <c:pt idx="184">
                  <c:v>-5.7375101320476386E-2</c:v>
                </c:pt>
                <c:pt idx="185">
                  <c:v>-5.7263388131732332E-2</c:v>
                </c:pt>
                <c:pt idx="186">
                  <c:v>-5.7780714501159229E-2</c:v>
                </c:pt>
                <c:pt idx="187">
                  <c:v>-5.950529074476299E-2</c:v>
                </c:pt>
                <c:pt idx="188">
                  <c:v>-5.8865174590361689E-2</c:v>
                </c:pt>
                <c:pt idx="189">
                  <c:v>-6.2194025328158362E-2</c:v>
                </c:pt>
                <c:pt idx="190">
                  <c:v>-5.9396479344856659E-2</c:v>
                </c:pt>
                <c:pt idx="191">
                  <c:v>-5.5922475171615679E-2</c:v>
                </c:pt>
                <c:pt idx="192">
                  <c:v>-5.6584525695291557E-2</c:v>
                </c:pt>
                <c:pt idx="193">
                  <c:v>-5.5537039525935306E-2</c:v>
                </c:pt>
                <c:pt idx="194">
                  <c:v>-5.4280104054772599E-2</c:v>
                </c:pt>
                <c:pt idx="195">
                  <c:v>-5.4283503651253326E-2</c:v>
                </c:pt>
                <c:pt idx="196">
                  <c:v>-5.5597309867060934E-2</c:v>
                </c:pt>
                <c:pt idx="197">
                  <c:v>-5.6023598372835604E-2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'Gráficos 14 e 15'!$D$4:$D$4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5.9311981020166077E-2"/>
                  <c:y val="-4.115226337448560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set/08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3,9%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4.9822064056939418E-2"/>
                  <c:y val="4.526748971193415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set/16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-3,0%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6"/>
              <c:layout>
                <c:manualLayout>
                  <c:x val="-7.1174377224199285E-3"/>
                  <c:y val="-6.17283950617283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/>
                    </a:pPr>
                    <a:r>
                      <a:rPr lang="en-US" sz="900" b="1"/>
                      <a:t>abr/19</a:t>
                    </a:r>
                  </a:p>
                  <a:p>
                    <a:pPr>
                      <a:defRPr sz="900"/>
                    </a:pPr>
                    <a:r>
                      <a:rPr lang="en-US" sz="900" b="1"/>
                      <a:t>-1,4%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'Gráficos 14 e 15'!$A$5:$A$202</c:f>
              <c:numCache>
                <c:formatCode>mmm\-yy</c:formatCode>
                <c:ptCount val="198"/>
                <c:pt idx="0">
                  <c:v>37561</c:v>
                </c:pt>
                <c:pt idx="1">
                  <c:v>37591</c:v>
                </c:pt>
                <c:pt idx="2">
                  <c:v>37622</c:v>
                </c:pt>
                <c:pt idx="3">
                  <c:v>37653</c:v>
                </c:pt>
                <c:pt idx="4">
                  <c:v>37681</c:v>
                </c:pt>
                <c:pt idx="5">
                  <c:v>37712</c:v>
                </c:pt>
                <c:pt idx="6">
                  <c:v>37742</c:v>
                </c:pt>
                <c:pt idx="7">
                  <c:v>37773</c:v>
                </c:pt>
                <c:pt idx="8">
                  <c:v>37803</c:v>
                </c:pt>
                <c:pt idx="9">
                  <c:v>37834</c:v>
                </c:pt>
                <c:pt idx="10">
                  <c:v>37865</c:v>
                </c:pt>
                <c:pt idx="11">
                  <c:v>37895</c:v>
                </c:pt>
                <c:pt idx="12">
                  <c:v>37926</c:v>
                </c:pt>
                <c:pt idx="13">
                  <c:v>37956</c:v>
                </c:pt>
                <c:pt idx="14">
                  <c:v>37987</c:v>
                </c:pt>
                <c:pt idx="15">
                  <c:v>38018</c:v>
                </c:pt>
                <c:pt idx="16">
                  <c:v>38047</c:v>
                </c:pt>
                <c:pt idx="17">
                  <c:v>38078</c:v>
                </c:pt>
                <c:pt idx="18">
                  <c:v>38108</c:v>
                </c:pt>
                <c:pt idx="19">
                  <c:v>38139</c:v>
                </c:pt>
                <c:pt idx="20">
                  <c:v>38169</c:v>
                </c:pt>
                <c:pt idx="21">
                  <c:v>38200</c:v>
                </c:pt>
                <c:pt idx="22">
                  <c:v>38231</c:v>
                </c:pt>
                <c:pt idx="23">
                  <c:v>38261</c:v>
                </c:pt>
                <c:pt idx="24">
                  <c:v>38292</c:v>
                </c:pt>
                <c:pt idx="25">
                  <c:v>38322</c:v>
                </c:pt>
                <c:pt idx="26">
                  <c:v>38353</c:v>
                </c:pt>
                <c:pt idx="27">
                  <c:v>38384</c:v>
                </c:pt>
                <c:pt idx="28">
                  <c:v>38412</c:v>
                </c:pt>
                <c:pt idx="29">
                  <c:v>38443</c:v>
                </c:pt>
                <c:pt idx="30">
                  <c:v>38473</c:v>
                </c:pt>
                <c:pt idx="31">
                  <c:v>38504</c:v>
                </c:pt>
                <c:pt idx="32">
                  <c:v>38534</c:v>
                </c:pt>
                <c:pt idx="33">
                  <c:v>38565</c:v>
                </c:pt>
                <c:pt idx="34">
                  <c:v>38596</c:v>
                </c:pt>
                <c:pt idx="35">
                  <c:v>38626</c:v>
                </c:pt>
                <c:pt idx="36">
                  <c:v>38657</c:v>
                </c:pt>
                <c:pt idx="37">
                  <c:v>38687</c:v>
                </c:pt>
                <c:pt idx="38">
                  <c:v>38718</c:v>
                </c:pt>
                <c:pt idx="39">
                  <c:v>38749</c:v>
                </c:pt>
                <c:pt idx="40">
                  <c:v>38777</c:v>
                </c:pt>
                <c:pt idx="41">
                  <c:v>38808</c:v>
                </c:pt>
                <c:pt idx="42">
                  <c:v>38838</c:v>
                </c:pt>
                <c:pt idx="43">
                  <c:v>38869</c:v>
                </c:pt>
                <c:pt idx="44">
                  <c:v>38899</c:v>
                </c:pt>
                <c:pt idx="45">
                  <c:v>38930</c:v>
                </c:pt>
                <c:pt idx="46">
                  <c:v>38961</c:v>
                </c:pt>
                <c:pt idx="47">
                  <c:v>38991</c:v>
                </c:pt>
                <c:pt idx="48">
                  <c:v>39022</c:v>
                </c:pt>
                <c:pt idx="49">
                  <c:v>39052</c:v>
                </c:pt>
                <c:pt idx="50">
                  <c:v>39083</c:v>
                </c:pt>
                <c:pt idx="51">
                  <c:v>39114</c:v>
                </c:pt>
                <c:pt idx="52">
                  <c:v>39142</c:v>
                </c:pt>
                <c:pt idx="53">
                  <c:v>39173</c:v>
                </c:pt>
                <c:pt idx="54">
                  <c:v>39203</c:v>
                </c:pt>
                <c:pt idx="55">
                  <c:v>39234</c:v>
                </c:pt>
                <c:pt idx="56">
                  <c:v>39264</c:v>
                </c:pt>
                <c:pt idx="57">
                  <c:v>39295</c:v>
                </c:pt>
                <c:pt idx="58">
                  <c:v>39326</c:v>
                </c:pt>
                <c:pt idx="59">
                  <c:v>39356</c:v>
                </c:pt>
                <c:pt idx="60">
                  <c:v>39387</c:v>
                </c:pt>
                <c:pt idx="61">
                  <c:v>39417</c:v>
                </c:pt>
                <c:pt idx="62">
                  <c:v>39448</c:v>
                </c:pt>
                <c:pt idx="63">
                  <c:v>39479</c:v>
                </c:pt>
                <c:pt idx="64">
                  <c:v>39508</c:v>
                </c:pt>
                <c:pt idx="65">
                  <c:v>39539</c:v>
                </c:pt>
                <c:pt idx="66">
                  <c:v>39569</c:v>
                </c:pt>
                <c:pt idx="67">
                  <c:v>39600</c:v>
                </c:pt>
                <c:pt idx="68">
                  <c:v>39630</c:v>
                </c:pt>
                <c:pt idx="69">
                  <c:v>39661</c:v>
                </c:pt>
                <c:pt idx="70">
                  <c:v>39692</c:v>
                </c:pt>
                <c:pt idx="71">
                  <c:v>39722</c:v>
                </c:pt>
                <c:pt idx="72">
                  <c:v>39753</c:v>
                </c:pt>
                <c:pt idx="73">
                  <c:v>39783</c:v>
                </c:pt>
                <c:pt idx="74">
                  <c:v>39814</c:v>
                </c:pt>
                <c:pt idx="75">
                  <c:v>39845</c:v>
                </c:pt>
                <c:pt idx="76">
                  <c:v>39873</c:v>
                </c:pt>
                <c:pt idx="77">
                  <c:v>39904</c:v>
                </c:pt>
                <c:pt idx="78">
                  <c:v>39934</c:v>
                </c:pt>
                <c:pt idx="79">
                  <c:v>39965</c:v>
                </c:pt>
                <c:pt idx="80">
                  <c:v>39995</c:v>
                </c:pt>
                <c:pt idx="81">
                  <c:v>40026</c:v>
                </c:pt>
                <c:pt idx="82">
                  <c:v>40057</c:v>
                </c:pt>
                <c:pt idx="83">
                  <c:v>40087</c:v>
                </c:pt>
                <c:pt idx="84">
                  <c:v>40118</c:v>
                </c:pt>
                <c:pt idx="85">
                  <c:v>40148</c:v>
                </c:pt>
                <c:pt idx="86">
                  <c:v>40179</c:v>
                </c:pt>
                <c:pt idx="87">
                  <c:v>40210</c:v>
                </c:pt>
                <c:pt idx="88">
                  <c:v>40238</c:v>
                </c:pt>
                <c:pt idx="89">
                  <c:v>40269</c:v>
                </c:pt>
                <c:pt idx="90">
                  <c:v>40299</c:v>
                </c:pt>
                <c:pt idx="91">
                  <c:v>40330</c:v>
                </c:pt>
                <c:pt idx="92">
                  <c:v>40360</c:v>
                </c:pt>
                <c:pt idx="93">
                  <c:v>40391</c:v>
                </c:pt>
                <c:pt idx="94">
                  <c:v>40422</c:v>
                </c:pt>
                <c:pt idx="95">
                  <c:v>40452</c:v>
                </c:pt>
                <c:pt idx="96">
                  <c:v>40483</c:v>
                </c:pt>
                <c:pt idx="97">
                  <c:v>40513</c:v>
                </c:pt>
                <c:pt idx="98">
                  <c:v>40544</c:v>
                </c:pt>
                <c:pt idx="99">
                  <c:v>40575</c:v>
                </c:pt>
                <c:pt idx="100">
                  <c:v>40603</c:v>
                </c:pt>
                <c:pt idx="101">
                  <c:v>40634</c:v>
                </c:pt>
                <c:pt idx="102">
                  <c:v>40664</c:v>
                </c:pt>
                <c:pt idx="103">
                  <c:v>40695</c:v>
                </c:pt>
                <c:pt idx="104">
                  <c:v>40725</c:v>
                </c:pt>
                <c:pt idx="105">
                  <c:v>40756</c:v>
                </c:pt>
                <c:pt idx="106">
                  <c:v>40787</c:v>
                </c:pt>
                <c:pt idx="107">
                  <c:v>40817</c:v>
                </c:pt>
                <c:pt idx="108">
                  <c:v>40848</c:v>
                </c:pt>
                <c:pt idx="109">
                  <c:v>40878</c:v>
                </c:pt>
                <c:pt idx="110">
                  <c:v>40909</c:v>
                </c:pt>
                <c:pt idx="111">
                  <c:v>40940</c:v>
                </c:pt>
                <c:pt idx="112">
                  <c:v>40969</c:v>
                </c:pt>
                <c:pt idx="113">
                  <c:v>41000</c:v>
                </c:pt>
                <c:pt idx="114">
                  <c:v>41030</c:v>
                </c:pt>
                <c:pt idx="115">
                  <c:v>41061</c:v>
                </c:pt>
                <c:pt idx="116">
                  <c:v>41091</c:v>
                </c:pt>
                <c:pt idx="117">
                  <c:v>41122</c:v>
                </c:pt>
                <c:pt idx="118">
                  <c:v>41153</c:v>
                </c:pt>
                <c:pt idx="119">
                  <c:v>41183</c:v>
                </c:pt>
                <c:pt idx="120">
                  <c:v>41214</c:v>
                </c:pt>
                <c:pt idx="121">
                  <c:v>41244</c:v>
                </c:pt>
                <c:pt idx="122">
                  <c:v>41275</c:v>
                </c:pt>
                <c:pt idx="123">
                  <c:v>41306</c:v>
                </c:pt>
                <c:pt idx="124">
                  <c:v>41334</c:v>
                </c:pt>
                <c:pt idx="125">
                  <c:v>41365</c:v>
                </c:pt>
                <c:pt idx="126">
                  <c:v>41395</c:v>
                </c:pt>
                <c:pt idx="127">
                  <c:v>41426</c:v>
                </c:pt>
                <c:pt idx="128">
                  <c:v>41456</c:v>
                </c:pt>
                <c:pt idx="129">
                  <c:v>41487</c:v>
                </c:pt>
                <c:pt idx="130">
                  <c:v>41518</c:v>
                </c:pt>
                <c:pt idx="131">
                  <c:v>41548</c:v>
                </c:pt>
                <c:pt idx="132">
                  <c:v>41579</c:v>
                </c:pt>
                <c:pt idx="133">
                  <c:v>41609</c:v>
                </c:pt>
                <c:pt idx="134">
                  <c:v>41640</c:v>
                </c:pt>
                <c:pt idx="135">
                  <c:v>41671</c:v>
                </c:pt>
                <c:pt idx="136">
                  <c:v>41699</c:v>
                </c:pt>
                <c:pt idx="137">
                  <c:v>41730</c:v>
                </c:pt>
                <c:pt idx="138">
                  <c:v>41760</c:v>
                </c:pt>
                <c:pt idx="139">
                  <c:v>41791</c:v>
                </c:pt>
                <c:pt idx="140">
                  <c:v>41821</c:v>
                </c:pt>
                <c:pt idx="141">
                  <c:v>41852</c:v>
                </c:pt>
                <c:pt idx="142">
                  <c:v>41883</c:v>
                </c:pt>
                <c:pt idx="143">
                  <c:v>41913</c:v>
                </c:pt>
                <c:pt idx="144">
                  <c:v>41944</c:v>
                </c:pt>
                <c:pt idx="145">
                  <c:v>41974</c:v>
                </c:pt>
                <c:pt idx="146">
                  <c:v>42005</c:v>
                </c:pt>
                <c:pt idx="147">
                  <c:v>42036</c:v>
                </c:pt>
                <c:pt idx="148">
                  <c:v>42064</c:v>
                </c:pt>
                <c:pt idx="149">
                  <c:v>42095</c:v>
                </c:pt>
                <c:pt idx="150">
                  <c:v>42125</c:v>
                </c:pt>
                <c:pt idx="151">
                  <c:v>42156</c:v>
                </c:pt>
                <c:pt idx="152">
                  <c:v>42186</c:v>
                </c:pt>
                <c:pt idx="153">
                  <c:v>42217</c:v>
                </c:pt>
                <c:pt idx="154">
                  <c:v>42248</c:v>
                </c:pt>
                <c:pt idx="155">
                  <c:v>42278</c:v>
                </c:pt>
                <c:pt idx="156">
                  <c:v>42309</c:v>
                </c:pt>
                <c:pt idx="157">
                  <c:v>42339</c:v>
                </c:pt>
                <c:pt idx="158">
                  <c:v>42370</c:v>
                </c:pt>
                <c:pt idx="159">
                  <c:v>42401</c:v>
                </c:pt>
                <c:pt idx="160">
                  <c:v>42430</c:v>
                </c:pt>
                <c:pt idx="161">
                  <c:v>42461</c:v>
                </c:pt>
                <c:pt idx="162">
                  <c:v>42491</c:v>
                </c:pt>
                <c:pt idx="163">
                  <c:v>42522</c:v>
                </c:pt>
                <c:pt idx="164">
                  <c:v>42552</c:v>
                </c:pt>
                <c:pt idx="165">
                  <c:v>42583</c:v>
                </c:pt>
                <c:pt idx="166">
                  <c:v>42614</c:v>
                </c:pt>
                <c:pt idx="167">
                  <c:v>42644</c:v>
                </c:pt>
                <c:pt idx="168">
                  <c:v>42675</c:v>
                </c:pt>
                <c:pt idx="169">
                  <c:v>42705</c:v>
                </c:pt>
                <c:pt idx="170">
                  <c:v>42736</c:v>
                </c:pt>
                <c:pt idx="171">
                  <c:v>42767</c:v>
                </c:pt>
                <c:pt idx="172">
                  <c:v>42795</c:v>
                </c:pt>
                <c:pt idx="173">
                  <c:v>42826</c:v>
                </c:pt>
                <c:pt idx="174">
                  <c:v>42856</c:v>
                </c:pt>
                <c:pt idx="175">
                  <c:v>42887</c:v>
                </c:pt>
                <c:pt idx="176">
                  <c:v>42917</c:v>
                </c:pt>
                <c:pt idx="177">
                  <c:v>42948</c:v>
                </c:pt>
                <c:pt idx="178">
                  <c:v>42979</c:v>
                </c:pt>
                <c:pt idx="179">
                  <c:v>43009</c:v>
                </c:pt>
                <c:pt idx="180">
                  <c:v>43040</c:v>
                </c:pt>
                <c:pt idx="181">
                  <c:v>43070</c:v>
                </c:pt>
                <c:pt idx="182">
                  <c:v>43101</c:v>
                </c:pt>
                <c:pt idx="183">
                  <c:v>43132</c:v>
                </c:pt>
                <c:pt idx="184">
                  <c:v>43160</c:v>
                </c:pt>
                <c:pt idx="185">
                  <c:v>43191</c:v>
                </c:pt>
                <c:pt idx="186">
                  <c:v>43221</c:v>
                </c:pt>
                <c:pt idx="187">
                  <c:v>43252</c:v>
                </c:pt>
                <c:pt idx="188">
                  <c:v>43282</c:v>
                </c:pt>
                <c:pt idx="189">
                  <c:v>43313</c:v>
                </c:pt>
                <c:pt idx="190">
                  <c:v>43344</c:v>
                </c:pt>
                <c:pt idx="191">
                  <c:v>43374</c:v>
                </c:pt>
                <c:pt idx="192">
                  <c:v>43405</c:v>
                </c:pt>
                <c:pt idx="193">
                  <c:v>43435</c:v>
                </c:pt>
                <c:pt idx="194">
                  <c:v>43466</c:v>
                </c:pt>
                <c:pt idx="195">
                  <c:v>43497</c:v>
                </c:pt>
                <c:pt idx="196">
                  <c:v>43525</c:v>
                </c:pt>
                <c:pt idx="197">
                  <c:v>43556</c:v>
                </c:pt>
              </c:numCache>
            </c:numRef>
          </c:cat>
          <c:val>
            <c:numRef>
              <c:f>'Gráficos 14 e 15'!$D$5:$D$202</c:f>
              <c:numCache>
                <c:formatCode>0.00%</c:formatCode>
                <c:ptCount val="198"/>
                <c:pt idx="0">
                  <c:v>3.3080342344473677E-2</c:v>
                </c:pt>
                <c:pt idx="1">
                  <c:v>3.1921617318099733E-2</c:v>
                </c:pt>
                <c:pt idx="2">
                  <c:v>3.2431366105973664E-2</c:v>
                </c:pt>
                <c:pt idx="3">
                  <c:v>3.3519326854440167E-2</c:v>
                </c:pt>
                <c:pt idx="4">
                  <c:v>3.3336243250803546E-2</c:v>
                </c:pt>
                <c:pt idx="5">
                  <c:v>3.5686802873906638E-2</c:v>
                </c:pt>
                <c:pt idx="6">
                  <c:v>3.6106935260570759E-2</c:v>
                </c:pt>
                <c:pt idx="7">
                  <c:v>3.421088881909267E-2</c:v>
                </c:pt>
                <c:pt idx="8">
                  <c:v>3.4196000638521747E-2</c:v>
                </c:pt>
                <c:pt idx="9">
                  <c:v>3.5511994227508087E-2</c:v>
                </c:pt>
                <c:pt idx="10">
                  <c:v>3.3529268387562941E-2</c:v>
                </c:pt>
                <c:pt idx="11">
                  <c:v>3.3442670452873538E-2</c:v>
                </c:pt>
                <c:pt idx="12">
                  <c:v>3.3609689694469889E-2</c:v>
                </c:pt>
                <c:pt idx="13">
                  <c:v>3.2359001259799125E-2</c:v>
                </c:pt>
                <c:pt idx="14">
                  <c:v>3.3464875094649134E-2</c:v>
                </c:pt>
                <c:pt idx="15">
                  <c:v>3.3261398484756191E-2</c:v>
                </c:pt>
                <c:pt idx="16">
                  <c:v>3.4255253283626087E-2</c:v>
                </c:pt>
                <c:pt idx="17">
                  <c:v>3.288254113555146E-2</c:v>
                </c:pt>
                <c:pt idx="18">
                  <c:v>3.3346048907894305E-2</c:v>
                </c:pt>
                <c:pt idx="19">
                  <c:v>3.5941039152304434E-2</c:v>
                </c:pt>
                <c:pt idx="20">
                  <c:v>3.6020052343872039E-2</c:v>
                </c:pt>
                <c:pt idx="21">
                  <c:v>3.6783376953826122E-2</c:v>
                </c:pt>
                <c:pt idx="22">
                  <c:v>3.6487779520832028E-2</c:v>
                </c:pt>
                <c:pt idx="23">
                  <c:v>3.6277351089706089E-2</c:v>
                </c:pt>
                <c:pt idx="24">
                  <c:v>3.5105494817793695E-2</c:v>
                </c:pt>
                <c:pt idx="25">
                  <c:v>3.6888465134987718E-2</c:v>
                </c:pt>
                <c:pt idx="26">
                  <c:v>3.7827607731592459E-2</c:v>
                </c:pt>
                <c:pt idx="27">
                  <c:v>3.6435555356119698E-2</c:v>
                </c:pt>
                <c:pt idx="28">
                  <c:v>3.7262179891958104E-2</c:v>
                </c:pt>
                <c:pt idx="29">
                  <c:v>4.0753269468179212E-2</c:v>
                </c:pt>
                <c:pt idx="30">
                  <c:v>4.0069203316737835E-2</c:v>
                </c:pt>
                <c:pt idx="31">
                  <c:v>3.9943838826698184E-2</c:v>
                </c:pt>
                <c:pt idx="32">
                  <c:v>4.018573693451874E-2</c:v>
                </c:pt>
                <c:pt idx="33">
                  <c:v>4.0229310047893596E-2</c:v>
                </c:pt>
                <c:pt idx="34">
                  <c:v>3.9369715474406777E-2</c:v>
                </c:pt>
                <c:pt idx="35">
                  <c:v>3.9700349834933361E-2</c:v>
                </c:pt>
                <c:pt idx="36">
                  <c:v>3.9106656063242221E-2</c:v>
                </c:pt>
                <c:pt idx="37">
                  <c:v>3.7448862113021925E-2</c:v>
                </c:pt>
                <c:pt idx="38">
                  <c:v>3.4170921180149159E-2</c:v>
                </c:pt>
                <c:pt idx="39">
                  <c:v>3.3735925191694369E-2</c:v>
                </c:pt>
                <c:pt idx="40">
                  <c:v>3.2907251592901671E-2</c:v>
                </c:pt>
                <c:pt idx="41">
                  <c:v>3.3140499791608782E-2</c:v>
                </c:pt>
                <c:pt idx="42">
                  <c:v>3.2976766691995223E-2</c:v>
                </c:pt>
                <c:pt idx="43">
                  <c:v>3.3218890851432668E-2</c:v>
                </c:pt>
                <c:pt idx="44">
                  <c:v>3.2366157172134591E-2</c:v>
                </c:pt>
                <c:pt idx="45">
                  <c:v>3.352371235480292E-2</c:v>
                </c:pt>
                <c:pt idx="46">
                  <c:v>3.2226893637965812E-2</c:v>
                </c:pt>
                <c:pt idx="47">
                  <c:v>3.2857349931277431E-2</c:v>
                </c:pt>
                <c:pt idx="48">
                  <c:v>3.2842958685374048E-2</c:v>
                </c:pt>
                <c:pt idx="49">
                  <c:v>3.1507365557127458E-2</c:v>
                </c:pt>
                <c:pt idx="50">
                  <c:v>3.4897842790337662E-2</c:v>
                </c:pt>
                <c:pt idx="51">
                  <c:v>3.498305572751402E-2</c:v>
                </c:pt>
                <c:pt idx="52">
                  <c:v>3.412622981021541E-2</c:v>
                </c:pt>
                <c:pt idx="53">
                  <c:v>3.4105140514622448E-2</c:v>
                </c:pt>
                <c:pt idx="54">
                  <c:v>3.4503655911214924E-2</c:v>
                </c:pt>
                <c:pt idx="55">
                  <c:v>3.3944438338763032E-2</c:v>
                </c:pt>
                <c:pt idx="56">
                  <c:v>3.3965132941854458E-2</c:v>
                </c:pt>
                <c:pt idx="57">
                  <c:v>3.2362188747055383E-2</c:v>
                </c:pt>
                <c:pt idx="58">
                  <c:v>3.2127320913056638E-2</c:v>
                </c:pt>
                <c:pt idx="59">
                  <c:v>3.2398560712924566E-2</c:v>
                </c:pt>
                <c:pt idx="60">
                  <c:v>3.3432984337362207E-2</c:v>
                </c:pt>
                <c:pt idx="61">
                  <c:v>3.2378480399233307E-2</c:v>
                </c:pt>
                <c:pt idx="62">
                  <c:v>3.3904607647625463E-2</c:v>
                </c:pt>
                <c:pt idx="63">
                  <c:v>3.4337162424425249E-2</c:v>
                </c:pt>
                <c:pt idx="64">
                  <c:v>3.6318289533708338E-2</c:v>
                </c:pt>
                <c:pt idx="65">
                  <c:v>3.6106927658523046E-2</c:v>
                </c:pt>
                <c:pt idx="66">
                  <c:v>3.5964569566270296E-2</c:v>
                </c:pt>
                <c:pt idx="67">
                  <c:v>3.6201737306988953E-2</c:v>
                </c:pt>
                <c:pt idx="68">
                  <c:v>3.7184701174318609E-2</c:v>
                </c:pt>
                <c:pt idx="69">
                  <c:v>3.7645989582432378E-2</c:v>
                </c:pt>
                <c:pt idx="70">
                  <c:v>3.8504125513546275E-2</c:v>
                </c:pt>
                <c:pt idx="71">
                  <c:v>3.981494305493765E-2</c:v>
                </c:pt>
                <c:pt idx="72">
                  <c:v>3.6879642595407672E-2</c:v>
                </c:pt>
                <c:pt idx="73">
                  <c:v>3.3308747600137079E-2</c:v>
                </c:pt>
                <c:pt idx="74">
                  <c:v>2.8910656384509344E-2</c:v>
                </c:pt>
                <c:pt idx="75">
                  <c:v>2.7395596892225246E-2</c:v>
                </c:pt>
                <c:pt idx="76">
                  <c:v>2.5622062579209307E-2</c:v>
                </c:pt>
                <c:pt idx="77">
                  <c:v>2.3032668224227337E-2</c:v>
                </c:pt>
                <c:pt idx="78">
                  <c:v>2.0918280416581683E-2</c:v>
                </c:pt>
                <c:pt idx="79">
                  <c:v>1.8652702979570501E-2</c:v>
                </c:pt>
                <c:pt idx="80">
                  <c:v>1.5993453526796521E-2</c:v>
                </c:pt>
                <c:pt idx="81">
                  <c:v>1.4578893304779707E-2</c:v>
                </c:pt>
                <c:pt idx="82">
                  <c:v>1.0694419840953333E-2</c:v>
                </c:pt>
                <c:pt idx="83">
                  <c:v>9.3614917553210934E-3</c:v>
                </c:pt>
                <c:pt idx="84">
                  <c:v>1.3295623363089148E-2</c:v>
                </c:pt>
                <c:pt idx="85">
                  <c:v>1.9432367198024134E-2</c:v>
                </c:pt>
                <c:pt idx="86">
                  <c:v>2.1838243837152563E-2</c:v>
                </c:pt>
                <c:pt idx="87">
                  <c:v>2.1510098194947071E-2</c:v>
                </c:pt>
                <c:pt idx="88">
                  <c:v>1.8804106506634884E-2</c:v>
                </c:pt>
                <c:pt idx="89">
                  <c:v>2.0946042061361764E-2</c:v>
                </c:pt>
                <c:pt idx="90">
                  <c:v>2.0208608456384381E-2</c:v>
                </c:pt>
                <c:pt idx="91">
                  <c:v>1.9626325516811691E-2</c:v>
                </c:pt>
                <c:pt idx="92">
                  <c:v>1.9131393113658794E-2</c:v>
                </c:pt>
                <c:pt idx="93">
                  <c:v>1.8794130230338227E-2</c:v>
                </c:pt>
                <c:pt idx="94">
                  <c:v>2.7509113487166253E-2</c:v>
                </c:pt>
                <c:pt idx="95">
                  <c:v>2.6135243361868135E-2</c:v>
                </c:pt>
                <c:pt idx="96">
                  <c:v>2.3674963099932115E-2</c:v>
                </c:pt>
                <c:pt idx="97">
                  <c:v>2.6170881076282178E-2</c:v>
                </c:pt>
                <c:pt idx="98">
                  <c:v>2.6299004102709255E-2</c:v>
                </c:pt>
                <c:pt idx="99">
                  <c:v>2.7163358367901524E-2</c:v>
                </c:pt>
                <c:pt idx="100">
                  <c:v>3.0343180346802126E-2</c:v>
                </c:pt>
                <c:pt idx="101">
                  <c:v>2.9476723806062598E-2</c:v>
                </c:pt>
                <c:pt idx="102">
                  <c:v>3.0823375331936877E-2</c:v>
                </c:pt>
                <c:pt idx="103">
                  <c:v>3.3143660770912721E-2</c:v>
                </c:pt>
                <c:pt idx="104">
                  <c:v>3.574002367225794E-2</c:v>
                </c:pt>
                <c:pt idx="105">
                  <c:v>3.5230611152279684E-2</c:v>
                </c:pt>
                <c:pt idx="106">
                  <c:v>3.02822342541718E-2</c:v>
                </c:pt>
                <c:pt idx="107">
                  <c:v>3.1018675462303354E-2</c:v>
                </c:pt>
                <c:pt idx="108">
                  <c:v>3.1711246237018091E-2</c:v>
                </c:pt>
                <c:pt idx="109">
                  <c:v>2.9410248617570529E-2</c:v>
                </c:pt>
                <c:pt idx="110">
                  <c:v>3.1055181669163889E-2</c:v>
                </c:pt>
                <c:pt idx="111">
                  <c:v>3.1186736501359211E-2</c:v>
                </c:pt>
                <c:pt idx="112">
                  <c:v>3.016512342097143E-2</c:v>
                </c:pt>
                <c:pt idx="113">
                  <c:v>2.9099830034319828E-2</c:v>
                </c:pt>
                <c:pt idx="114">
                  <c:v>2.7813673210138029E-2</c:v>
                </c:pt>
                <c:pt idx="115">
                  <c:v>2.5335054903096624E-2</c:v>
                </c:pt>
                <c:pt idx="116">
                  <c:v>2.3328676752943079E-2</c:v>
                </c:pt>
                <c:pt idx="117">
                  <c:v>2.2775376222669178E-2</c:v>
                </c:pt>
                <c:pt idx="118">
                  <c:v>2.123568559448144E-2</c:v>
                </c:pt>
                <c:pt idx="119">
                  <c:v>2.071264985806626E-2</c:v>
                </c:pt>
                <c:pt idx="120">
                  <c:v>1.7694599715212821E-2</c:v>
                </c:pt>
                <c:pt idx="121">
                  <c:v>2.1797803473318646E-2</c:v>
                </c:pt>
                <c:pt idx="122">
                  <c:v>2.2459020689952827E-2</c:v>
                </c:pt>
                <c:pt idx="123">
                  <c:v>1.9751489860158688E-2</c:v>
                </c:pt>
                <c:pt idx="124">
                  <c:v>1.8205956330981606E-2</c:v>
                </c:pt>
                <c:pt idx="125">
                  <c:v>1.7213392374453986E-2</c:v>
                </c:pt>
                <c:pt idx="126">
                  <c:v>1.7684044633856998E-2</c:v>
                </c:pt>
                <c:pt idx="127">
                  <c:v>1.8050404633887306E-2</c:v>
                </c:pt>
                <c:pt idx="128">
                  <c:v>1.725197106900216E-2</c:v>
                </c:pt>
                <c:pt idx="129">
                  <c:v>1.647314549098667E-2</c:v>
                </c:pt>
                <c:pt idx="130">
                  <c:v>1.4277378514846773E-2</c:v>
                </c:pt>
                <c:pt idx="131">
                  <c:v>1.2968130813050021E-2</c:v>
                </c:pt>
                <c:pt idx="132">
                  <c:v>1.9539983106284665E-2</c:v>
                </c:pt>
                <c:pt idx="133">
                  <c:v>1.7125402315154293E-2</c:v>
                </c:pt>
                <c:pt idx="134">
                  <c:v>1.5058057342341802E-2</c:v>
                </c:pt>
                <c:pt idx="135">
                  <c:v>1.5849879435849222E-2</c:v>
                </c:pt>
                <c:pt idx="136">
                  <c:v>1.5744719289221613E-2</c:v>
                </c:pt>
                <c:pt idx="137">
                  <c:v>1.683080672062532E-2</c:v>
                </c:pt>
                <c:pt idx="138">
                  <c:v>1.3694663349722113E-2</c:v>
                </c:pt>
                <c:pt idx="139">
                  <c:v>1.2290646072227775E-2</c:v>
                </c:pt>
                <c:pt idx="140">
                  <c:v>1.097443644174048E-2</c:v>
                </c:pt>
                <c:pt idx="141">
                  <c:v>8.4246606571555076E-3</c:v>
                </c:pt>
                <c:pt idx="142">
                  <c:v>5.4639307010351194E-3</c:v>
                </c:pt>
                <c:pt idx="143">
                  <c:v>5.0010055556245422E-3</c:v>
                </c:pt>
                <c:pt idx="144">
                  <c:v>-1.6066268190784191E-3</c:v>
                </c:pt>
                <c:pt idx="145">
                  <c:v>-5.6300690854669856E-3</c:v>
                </c:pt>
                <c:pt idx="146">
                  <c:v>-5.4133167308232314E-3</c:v>
                </c:pt>
                <c:pt idx="147">
                  <c:v>-6.1656062435918278E-3</c:v>
                </c:pt>
                <c:pt idx="148">
                  <c:v>-6.6949884137405911E-3</c:v>
                </c:pt>
                <c:pt idx="149">
                  <c:v>-7.2635055560424299E-3</c:v>
                </c:pt>
                <c:pt idx="150">
                  <c:v>-6.5450867541552681E-3</c:v>
                </c:pt>
                <c:pt idx="151">
                  <c:v>-7.7344630513008685E-3</c:v>
                </c:pt>
                <c:pt idx="152">
                  <c:v>-8.601884337769013E-3</c:v>
                </c:pt>
                <c:pt idx="153">
                  <c:v>-7.3768019614968393E-3</c:v>
                </c:pt>
                <c:pt idx="154">
                  <c:v>-4.3121245278241807E-3</c:v>
                </c:pt>
                <c:pt idx="155">
                  <c:v>-6.8577191101803795E-3</c:v>
                </c:pt>
                <c:pt idx="156">
                  <c:v>-8.7603287871243114E-3</c:v>
                </c:pt>
                <c:pt idx="157">
                  <c:v>-1.8554507200133429E-2</c:v>
                </c:pt>
                <c:pt idx="158">
                  <c:v>-1.7387926052143152E-2</c:v>
                </c:pt>
                <c:pt idx="159">
                  <c:v>-2.0757275155941307E-2</c:v>
                </c:pt>
                <c:pt idx="160">
                  <c:v>-2.252644967223584E-2</c:v>
                </c:pt>
                <c:pt idx="161">
                  <c:v>-2.3005350868053786E-2</c:v>
                </c:pt>
                <c:pt idx="162">
                  <c:v>-2.4769677624775544E-2</c:v>
                </c:pt>
                <c:pt idx="163">
                  <c:v>-2.4728020807689863E-2</c:v>
                </c:pt>
                <c:pt idx="164">
                  <c:v>-2.5098103826477879E-2</c:v>
                </c:pt>
                <c:pt idx="165">
                  <c:v>-2.7390984839549663E-2</c:v>
                </c:pt>
                <c:pt idx="166">
                  <c:v>-3.0448648436270851E-2</c:v>
                </c:pt>
                <c:pt idx="167">
                  <c:v>-2.215678787291657E-2</c:v>
                </c:pt>
                <c:pt idx="168">
                  <c:v>-2.5202276458521466E-2</c:v>
                </c:pt>
                <c:pt idx="169">
                  <c:v>-2.4858068014178364E-2</c:v>
                </c:pt>
                <c:pt idx="170">
                  <c:v>-2.3314911980282783E-2</c:v>
                </c:pt>
                <c:pt idx="171">
                  <c:v>-2.329951602198076E-2</c:v>
                </c:pt>
                <c:pt idx="172">
                  <c:v>-2.327405950281132E-2</c:v>
                </c:pt>
                <c:pt idx="173">
                  <c:v>-2.2795569782040347E-2</c:v>
                </c:pt>
                <c:pt idx="174">
                  <c:v>-2.4644287047736631E-2</c:v>
                </c:pt>
                <c:pt idx="175">
                  <c:v>-2.6043634803227883E-2</c:v>
                </c:pt>
                <c:pt idx="176">
                  <c:v>-2.6461401966000289E-2</c:v>
                </c:pt>
                <c:pt idx="177">
                  <c:v>-2.4404197753783802E-2</c:v>
                </c:pt>
                <c:pt idx="178">
                  <c:v>-2.3508450959441825E-2</c:v>
                </c:pt>
                <c:pt idx="179">
                  <c:v>-2.8774895123540385E-2</c:v>
                </c:pt>
                <c:pt idx="180">
                  <c:v>-2.2811949441969456E-2</c:v>
                </c:pt>
                <c:pt idx="181">
                  <c:v>-1.6872952388208639E-2</c:v>
                </c:pt>
                <c:pt idx="182">
                  <c:v>-1.5245269561142956E-2</c:v>
                </c:pt>
                <c:pt idx="183">
                  <c:v>-1.4293378051808536E-2</c:v>
                </c:pt>
                <c:pt idx="184">
                  <c:v>-1.6385223215722167E-2</c:v>
                </c:pt>
                <c:pt idx="185">
                  <c:v>-1.7801409309792231E-2</c:v>
                </c:pt>
                <c:pt idx="186">
                  <c:v>-1.4417367997734241E-2</c:v>
                </c:pt>
                <c:pt idx="187">
                  <c:v>-1.3456028770711675E-2</c:v>
                </c:pt>
                <c:pt idx="188">
                  <c:v>-1.1502468783251845E-2</c:v>
                </c:pt>
                <c:pt idx="189">
                  <c:v>-1.2546578305528642E-2</c:v>
                </c:pt>
                <c:pt idx="190">
                  <c:v>-1.3002893316376194E-2</c:v>
                </c:pt>
                <c:pt idx="191">
                  <c:v>-1.2482820696941231E-2</c:v>
                </c:pt>
                <c:pt idx="192">
                  <c:v>-1.4593441870363301E-2</c:v>
                </c:pt>
                <c:pt idx="193">
                  <c:v>-1.5856000696336251E-2</c:v>
                </c:pt>
                <c:pt idx="194">
                  <c:v>-1.5814415903248925E-2</c:v>
                </c:pt>
                <c:pt idx="195">
                  <c:v>-1.538292818191969E-2</c:v>
                </c:pt>
                <c:pt idx="196">
                  <c:v>-1.4361573956745189E-2</c:v>
                </c:pt>
                <c:pt idx="197">
                  <c:v>-1.374712233767481E-2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67360"/>
        <c:axId val="343867920"/>
      </c:lineChart>
      <c:dateAx>
        <c:axId val="343867360"/>
        <c:scaling>
          <c:orientation val="minMax"/>
          <c:max val="43525"/>
          <c:min val="37681"/>
        </c:scaling>
        <c:delete val="0"/>
        <c:axPos val="b"/>
        <c:numFmt formatCode="mmm\-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343867920"/>
        <c:crosses val="autoZero"/>
        <c:auto val="1"/>
        <c:lblOffset val="100"/>
        <c:baseTimeUnit val="months"/>
        <c:majorUnit val="12"/>
        <c:majorTimeUnit val="months"/>
      </c:dateAx>
      <c:valAx>
        <c:axId val="343867920"/>
        <c:scaling>
          <c:orientation val="minMax"/>
          <c:min val="-0.13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386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731803911191414E-2"/>
          <c:y val="0.88367968476336889"/>
          <c:w val="0.94408552133830248"/>
          <c:h val="6.7672466867567477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16. indicadores de dívida pública e principais componentes (% do PIB)</a:t>
            </a:r>
          </a:p>
        </c:rich>
      </c:tx>
      <c:layout>
        <c:manualLayout>
          <c:xMode val="edge"/>
          <c:yMode val="edge"/>
          <c:x val="0.16543329487038688"/>
          <c:y val="1.95943612043285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48738047158327E-2"/>
          <c:y val="0.11617772329357035"/>
          <c:w val="0.92144741126056018"/>
          <c:h val="0.6680359354632355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DLSP</c:v>
                </c:pt>
              </c:strCache>
            </c:strRef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136"/>
              <c:layout>
                <c:manualLayout>
                  <c:x val="-4.5469455596881578E-2"/>
                  <c:y val="-4.721882312059910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1.2955865692855444E-4"/>
                  <c:y val="-5.17743749223959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baseline="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16'!$A$4:$A$152</c:f>
              <c:numCache>
                <c:formatCode>mmm\-yy</c:formatCode>
                <c:ptCount val="149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42062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</c:numCache>
            </c:numRef>
          </c:cat>
          <c:val>
            <c:numRef>
              <c:f>'Gráfico 16'!$B$4:$B$152</c:f>
              <c:numCache>
                <c:formatCode>0.0%</c:formatCode>
                <c:ptCount val="149"/>
                <c:pt idx="0">
                  <c:v>0.46485823497335266</c:v>
                </c:pt>
                <c:pt idx="1">
                  <c:v>0.45938306311399574</c:v>
                </c:pt>
                <c:pt idx="2">
                  <c:v>0.45852368458646936</c:v>
                </c:pt>
                <c:pt idx="3">
                  <c:v>0.4581005104020065</c:v>
                </c:pt>
                <c:pt idx="4">
                  <c:v>0.4508707916194758</c:v>
                </c:pt>
                <c:pt idx="5">
                  <c:v>0.45239217667392401</c:v>
                </c:pt>
                <c:pt idx="6">
                  <c:v>0.44800222807003753</c:v>
                </c:pt>
                <c:pt idx="7">
                  <c:v>0.44738828389994434</c:v>
                </c:pt>
                <c:pt idx="8">
                  <c:v>0.44102138706859606</c:v>
                </c:pt>
                <c:pt idx="9">
                  <c:v>0.44585384150141016</c:v>
                </c:pt>
                <c:pt idx="10">
                  <c:v>0.44586903134558847</c:v>
                </c:pt>
                <c:pt idx="11">
                  <c:v>0.44095574440765101</c:v>
                </c:pt>
                <c:pt idx="12">
                  <c:v>0.44545776568313444</c:v>
                </c:pt>
                <c:pt idx="13">
                  <c:v>0.43709750603865433</c:v>
                </c:pt>
                <c:pt idx="14">
                  <c:v>0.43798525890150358</c:v>
                </c:pt>
                <c:pt idx="15">
                  <c:v>0.42999580635159323</c:v>
                </c:pt>
                <c:pt idx="16">
                  <c:v>0.42824475546091906</c:v>
                </c:pt>
                <c:pt idx="17">
                  <c:v>0.43033030674167788</c:v>
                </c:pt>
                <c:pt idx="18">
                  <c:v>0.4288770185611393</c:v>
                </c:pt>
                <c:pt idx="19">
                  <c:v>0.42684894122932909</c:v>
                </c:pt>
                <c:pt idx="20">
                  <c:v>0.41975569711905769</c:v>
                </c:pt>
                <c:pt idx="21">
                  <c:v>0.39959063874970346</c:v>
                </c:pt>
                <c:pt idx="22">
                  <c:v>0.38311862809966174</c:v>
                </c:pt>
                <c:pt idx="23">
                  <c:v>0.36963428095414108</c:v>
                </c:pt>
                <c:pt idx="24">
                  <c:v>0.37566312245670164</c:v>
                </c:pt>
                <c:pt idx="25">
                  <c:v>0.38044513679861758</c:v>
                </c:pt>
                <c:pt idx="26">
                  <c:v>0.3800382305244614</c:v>
                </c:pt>
                <c:pt idx="27">
                  <c:v>0.38040113503806011</c:v>
                </c:pt>
                <c:pt idx="28">
                  <c:v>0.38647138648389867</c:v>
                </c:pt>
                <c:pt idx="29">
                  <c:v>0.39651075328459418</c:v>
                </c:pt>
                <c:pt idx="30">
                  <c:v>0.39976011289767527</c:v>
                </c:pt>
                <c:pt idx="31">
                  <c:v>0.40677888626598291</c:v>
                </c:pt>
                <c:pt idx="32">
                  <c:v>0.4065503063271167</c:v>
                </c:pt>
                <c:pt idx="33">
                  <c:v>0.41559378312255968</c:v>
                </c:pt>
                <c:pt idx="34">
                  <c:v>0.41457937597280614</c:v>
                </c:pt>
                <c:pt idx="35">
                  <c:v>0.40989718489934057</c:v>
                </c:pt>
                <c:pt idx="36">
                  <c:v>0.40884927495412682</c:v>
                </c:pt>
                <c:pt idx="37">
                  <c:v>0.39595238531976501</c:v>
                </c:pt>
                <c:pt idx="38">
                  <c:v>0.39813473340135652</c:v>
                </c:pt>
                <c:pt idx="39">
                  <c:v>0.39908446446717932</c:v>
                </c:pt>
                <c:pt idx="40">
                  <c:v>0.3947689074789073</c:v>
                </c:pt>
                <c:pt idx="41">
                  <c:v>0.38977042306945675</c:v>
                </c:pt>
                <c:pt idx="42">
                  <c:v>0.38885773585257044</c:v>
                </c:pt>
                <c:pt idx="43">
                  <c:v>0.38996709561489173</c:v>
                </c:pt>
                <c:pt idx="44">
                  <c:v>0.38763902508217191</c:v>
                </c:pt>
                <c:pt idx="45">
                  <c:v>0.38222677309290271</c:v>
                </c:pt>
                <c:pt idx="46">
                  <c:v>0.37876410073656358</c:v>
                </c:pt>
                <c:pt idx="47">
                  <c:v>0.37742947703430085</c:v>
                </c:pt>
                <c:pt idx="48">
                  <c:v>0.37979369157561216</c:v>
                </c:pt>
                <c:pt idx="49">
                  <c:v>0.37558037362807661</c:v>
                </c:pt>
                <c:pt idx="50">
                  <c:v>0.37476358305365021</c:v>
                </c:pt>
                <c:pt idx="51">
                  <c:v>0.37532676325299397</c:v>
                </c:pt>
                <c:pt idx="52">
                  <c:v>0.37422669551223353</c:v>
                </c:pt>
                <c:pt idx="53">
                  <c:v>0.37278492189932211</c:v>
                </c:pt>
                <c:pt idx="54">
                  <c:v>0.37084454485600327</c:v>
                </c:pt>
                <c:pt idx="55">
                  <c:v>0.36798805447274563</c:v>
                </c:pt>
                <c:pt idx="56">
                  <c:v>0.36523622241776477</c:v>
                </c:pt>
                <c:pt idx="57">
                  <c:v>0.34665990741602198</c:v>
                </c:pt>
                <c:pt idx="58">
                  <c:v>0.35640508465517079</c:v>
                </c:pt>
                <c:pt idx="59">
                  <c:v>0.3475506885108508</c:v>
                </c:pt>
                <c:pt idx="60">
                  <c:v>0.34470183563792689</c:v>
                </c:pt>
                <c:pt idx="61">
                  <c:v>0.3501798797692432</c:v>
                </c:pt>
                <c:pt idx="62">
                  <c:v>0.35188023642847743</c:v>
                </c:pt>
                <c:pt idx="63">
                  <c:v>0.34262807832044828</c:v>
                </c:pt>
                <c:pt idx="64">
                  <c:v>0.33489213989118966</c:v>
                </c:pt>
                <c:pt idx="65">
                  <c:v>0.32743303630134124</c:v>
                </c:pt>
                <c:pt idx="66">
                  <c:v>0.32784214312393112</c:v>
                </c:pt>
                <c:pt idx="67">
                  <c:v>0.32510984522394748</c:v>
                </c:pt>
                <c:pt idx="68">
                  <c:v>0.32598059119907835</c:v>
                </c:pt>
                <c:pt idx="69">
                  <c:v>0.32623932840529174</c:v>
                </c:pt>
                <c:pt idx="70">
                  <c:v>0.32457046827703784</c:v>
                </c:pt>
                <c:pt idx="71">
                  <c:v>0.32104507118049741</c:v>
                </c:pt>
                <c:pt idx="72">
                  <c:v>0.32194399682603764</c:v>
                </c:pt>
                <c:pt idx="73">
                  <c:v>0.3215530139562825</c:v>
                </c:pt>
                <c:pt idx="74">
                  <c:v>0.32572410994533046</c:v>
                </c:pt>
                <c:pt idx="75">
                  <c:v>0.3239921650785344</c:v>
                </c:pt>
                <c:pt idx="76">
                  <c:v>0.32160771479070482</c:v>
                </c:pt>
                <c:pt idx="77">
                  <c:v>0.31534483706760397</c:v>
                </c:pt>
                <c:pt idx="78">
                  <c:v>0.31191382305379128</c:v>
                </c:pt>
                <c:pt idx="79">
                  <c:v>0.30794829732056045</c:v>
                </c:pt>
                <c:pt idx="80">
                  <c:v>0.30580916658455176</c:v>
                </c:pt>
                <c:pt idx="81">
                  <c:v>0.31514061209107153</c:v>
                </c:pt>
                <c:pt idx="82">
                  <c:v>0.31612430486199117</c:v>
                </c:pt>
                <c:pt idx="83">
                  <c:v>0.30575756827401235</c:v>
                </c:pt>
                <c:pt idx="84">
                  <c:v>0.30503583727270112</c:v>
                </c:pt>
                <c:pt idx="85">
                  <c:v>0.29998640919725955</c:v>
                </c:pt>
                <c:pt idx="86">
                  <c:v>0.30352550295804409</c:v>
                </c:pt>
                <c:pt idx="87">
                  <c:v>0.30783418069644247</c:v>
                </c:pt>
                <c:pt idx="88">
                  <c:v>0.30764452081945315</c:v>
                </c:pt>
                <c:pt idx="89">
                  <c:v>0.31075528088290183</c:v>
                </c:pt>
                <c:pt idx="90">
                  <c:v>0.31478838503237477</c:v>
                </c:pt>
                <c:pt idx="91">
                  <c:v>0.31622841714540584</c:v>
                </c:pt>
                <c:pt idx="92">
                  <c:v>0.32147905801144216</c:v>
                </c:pt>
                <c:pt idx="93">
                  <c:v>0.32070833041427704</c:v>
                </c:pt>
                <c:pt idx="94">
                  <c:v>0.32216213879691252</c:v>
                </c:pt>
                <c:pt idx="95">
                  <c:v>0.32167959587129419</c:v>
                </c:pt>
                <c:pt idx="96">
                  <c:v>0.32586300410611957</c:v>
                </c:pt>
                <c:pt idx="97">
                  <c:v>0.32503097926255881</c:v>
                </c:pt>
                <c:pt idx="98">
                  <c:v>0.32305566952506454</c:v>
                </c:pt>
                <c:pt idx="99">
                  <c:v>0.31584863793311119</c:v>
                </c:pt>
                <c:pt idx="100">
                  <c:v>0.3234515519195505</c:v>
                </c:pt>
                <c:pt idx="101">
                  <c:v>0.32388554093580346</c:v>
                </c:pt>
                <c:pt idx="102">
                  <c:v>0.33225236699792154</c:v>
                </c:pt>
                <c:pt idx="103">
                  <c:v>0.32906253749470904</c:v>
                </c:pt>
                <c:pt idx="104">
                  <c:v>0.3247019014776405</c:v>
                </c:pt>
                <c:pt idx="105">
                  <c:v>0.32014379063649356</c:v>
                </c:pt>
                <c:pt idx="106">
                  <c:v>0.33047647251412809</c:v>
                </c:pt>
                <c:pt idx="107">
                  <c:v>0.33886986397341345</c:v>
                </c:pt>
                <c:pt idx="108">
                  <c:v>0.35639825238145856</c:v>
                </c:pt>
                <c:pt idx="109">
                  <c:v>0.35332606058197347</c:v>
                </c:pt>
                <c:pt idx="110">
                  <c:v>0.36272754033435256</c:v>
                </c:pt>
                <c:pt idx="111">
                  <c:v>0.38335842545077997</c:v>
                </c:pt>
                <c:pt idx="112">
                  <c:v>0.38923455786320871</c:v>
                </c:pt>
                <c:pt idx="113">
                  <c:v>0.39153673164179176</c:v>
                </c:pt>
                <c:pt idx="114">
                  <c:v>0.4135878547470998</c:v>
                </c:pt>
                <c:pt idx="115">
                  <c:v>0.41902549445520598</c:v>
                </c:pt>
                <c:pt idx="116">
                  <c:v>0.42760278098723115</c:v>
                </c:pt>
                <c:pt idx="117">
                  <c:v>0.43651351710964809</c:v>
                </c:pt>
                <c:pt idx="118">
                  <c:v>0.43970866720928853</c:v>
                </c:pt>
                <c:pt idx="119">
                  <c:v>0.44110773013129723</c:v>
                </c:pt>
                <c:pt idx="120">
                  <c:v>0.46159547274066026</c:v>
                </c:pt>
                <c:pt idx="121">
                  <c:v>0.46435178412289452</c:v>
                </c:pt>
                <c:pt idx="122">
                  <c:v>0.47222248394728616</c:v>
                </c:pt>
                <c:pt idx="123">
                  <c:v>0.47558322580871631</c:v>
                </c:pt>
                <c:pt idx="124">
                  <c:v>0.47525210493841125</c:v>
                </c:pt>
                <c:pt idx="125">
                  <c:v>0.48053979324020579</c:v>
                </c:pt>
                <c:pt idx="126">
                  <c:v>0.4848796207277461</c:v>
                </c:pt>
                <c:pt idx="127">
                  <c:v>0.49752051286399407</c:v>
                </c:pt>
                <c:pt idx="128">
                  <c:v>0.50200637740589471</c:v>
                </c:pt>
                <c:pt idx="129">
                  <c:v>0.5087458734850655</c:v>
                </c:pt>
                <c:pt idx="130">
                  <c:v>0.50694728629848329</c:v>
                </c:pt>
                <c:pt idx="131">
                  <c:v>0.51037206456911721</c:v>
                </c:pt>
                <c:pt idx="132">
                  <c:v>0.51617690070247368</c:v>
                </c:pt>
                <c:pt idx="133">
                  <c:v>0.51756140908897408</c:v>
                </c:pt>
                <c:pt idx="134">
                  <c:v>0.5201702711642695</c:v>
                </c:pt>
                <c:pt idx="135">
                  <c:v>0.5235636056611368</c:v>
                </c:pt>
                <c:pt idx="136">
                  <c:v>0.51843617514121709</c:v>
                </c:pt>
                <c:pt idx="137">
                  <c:v>0.51373872840147794</c:v>
                </c:pt>
                <c:pt idx="138">
                  <c:v>0.51543132863642449</c:v>
                </c:pt>
                <c:pt idx="139">
                  <c:v>0.52277972362162706</c:v>
                </c:pt>
                <c:pt idx="140">
                  <c:v>0.51401700578934417</c:v>
                </c:pt>
                <c:pt idx="141">
                  <c:v>0.52482646942105571</c:v>
                </c:pt>
                <c:pt idx="142">
                  <c:v>0.5364784927881211</c:v>
                </c:pt>
                <c:pt idx="143">
                  <c:v>0.53480422358307855</c:v>
                </c:pt>
                <c:pt idx="144">
                  <c:v>0.54130952998472326</c:v>
                </c:pt>
                <c:pt idx="145">
                  <c:v>0.54517219595139632</c:v>
                </c:pt>
                <c:pt idx="146">
                  <c:v>0.54555409009308964</c:v>
                </c:pt>
                <c:pt idx="147">
                  <c:v>0.54303451166387262</c:v>
                </c:pt>
                <c:pt idx="148">
                  <c:v>0.5422182049526405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-3.6560726922513241E-2"/>
                  <c:y val="-5.04931029204494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-3.4984767360336032E-2"/>
                  <c:y val="-6.32882984665213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4.6488239899140867E-2"/>
                  <c:y val="-5.7320626518901199E-2"/>
                </c:manualLayout>
              </c:layout>
              <c:tx>
                <c:rich>
                  <a:bodyPr/>
                  <a:lstStyle/>
                  <a:p>
                    <a:fld id="{E2F69E85-6C20-4C83-8888-EBE51BE4360A}" type="CATEGORYNAME">
                      <a:rPr lang="en-US"/>
                      <a:pPr/>
                      <a:t>[NOME DA CATEGORIA]</a:t>
                    </a:fld>
                    <a:endParaRPr lang="en-US" baseline="0"/>
                  </a:p>
                  <a:p>
                    <a:fld id="{BBAAE175-3E98-4631-A733-B3F95697B93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8"/>
              <c:layout>
                <c:manualLayout>
                  <c:x val="-1.6588486073690098E-3"/>
                  <c:y val="-3.91510694336645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baseline="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16'!$A$4:$A$152</c:f>
              <c:numCache>
                <c:formatCode>mmm\-yy</c:formatCode>
                <c:ptCount val="149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42062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</c:numCache>
            </c:numRef>
          </c:cat>
          <c:val>
            <c:numRef>
              <c:f>'Gráfico 16'!$C$4:$C$152</c:f>
              <c:numCache>
                <c:formatCode>0.0%</c:formatCode>
                <c:ptCount val="149"/>
                <c:pt idx="0">
                  <c:v>0.55475106141023234</c:v>
                </c:pt>
                <c:pt idx="1">
                  <c:v>0.56157827672643856</c:v>
                </c:pt>
                <c:pt idx="2">
                  <c:v>0.56890959528035812</c:v>
                </c:pt>
                <c:pt idx="3">
                  <c:v>0.57237675491412165</c:v>
                </c:pt>
                <c:pt idx="4">
                  <c:v>0.57172275111763449</c:v>
                </c:pt>
                <c:pt idx="5">
                  <c:v>0.57922378132347241</c:v>
                </c:pt>
                <c:pt idx="6">
                  <c:v>0.58225068610292652</c:v>
                </c:pt>
                <c:pt idx="7">
                  <c:v>0.58331987478091352</c:v>
                </c:pt>
                <c:pt idx="8">
                  <c:v>0.58472555544545357</c:v>
                </c:pt>
                <c:pt idx="9">
                  <c:v>0.57881107670222531</c:v>
                </c:pt>
                <c:pt idx="10">
                  <c:v>0.57464249208558182</c:v>
                </c:pt>
                <c:pt idx="11">
                  <c:v>0.57238369333649131</c:v>
                </c:pt>
                <c:pt idx="12">
                  <c:v>0.56717011145023755</c:v>
                </c:pt>
                <c:pt idx="13">
                  <c:v>0.57511123136433917</c:v>
                </c:pt>
                <c:pt idx="14">
                  <c:v>0.57049341056530822</c:v>
                </c:pt>
                <c:pt idx="15">
                  <c:v>0.57090623118453965</c:v>
                </c:pt>
                <c:pt idx="16">
                  <c:v>0.56529262995491414</c:v>
                </c:pt>
                <c:pt idx="17">
                  <c:v>0.55830671678983401</c:v>
                </c:pt>
                <c:pt idx="18">
                  <c:v>0.55595414577846736</c:v>
                </c:pt>
                <c:pt idx="19">
                  <c:v>0.55458297598712913</c:v>
                </c:pt>
                <c:pt idx="20">
                  <c:v>0.54884170598458992</c:v>
                </c:pt>
                <c:pt idx="21">
                  <c:v>0.54830468812333233</c:v>
                </c:pt>
                <c:pt idx="22">
                  <c:v>0.55058106307849197</c:v>
                </c:pt>
                <c:pt idx="23">
                  <c:v>0.54655738137650389</c:v>
                </c:pt>
                <c:pt idx="24">
                  <c:v>0.55980644584315886</c:v>
                </c:pt>
                <c:pt idx="25">
                  <c:v>0.56861182839146951</c:v>
                </c:pt>
                <c:pt idx="26">
                  <c:v>0.57152889538904716</c:v>
                </c:pt>
                <c:pt idx="27">
                  <c:v>0.57469847040793742</c:v>
                </c:pt>
                <c:pt idx="28">
                  <c:v>0.56786097924169798</c:v>
                </c:pt>
                <c:pt idx="29">
                  <c:v>0.57052422893365839</c:v>
                </c:pt>
                <c:pt idx="30">
                  <c:v>0.58338895241527533</c:v>
                </c:pt>
                <c:pt idx="31">
                  <c:v>0.59732572185693866</c:v>
                </c:pt>
                <c:pt idx="32">
                  <c:v>0.60802408404994357</c:v>
                </c:pt>
                <c:pt idx="33">
                  <c:v>0.60803910310683962</c:v>
                </c:pt>
                <c:pt idx="34">
                  <c:v>0.61050694900432845</c:v>
                </c:pt>
                <c:pt idx="35">
                  <c:v>0.60297116006387308</c:v>
                </c:pt>
                <c:pt idx="36">
                  <c:v>0.59207932273414132</c:v>
                </c:pt>
                <c:pt idx="37">
                  <c:v>0.59772375432509162</c:v>
                </c:pt>
                <c:pt idx="38">
                  <c:v>0.59024059270018114</c:v>
                </c:pt>
                <c:pt idx="39">
                  <c:v>0.56243857604937453</c:v>
                </c:pt>
                <c:pt idx="40">
                  <c:v>0.56059350202767433</c:v>
                </c:pt>
                <c:pt idx="41">
                  <c:v>0.5595976386622229</c:v>
                </c:pt>
                <c:pt idx="42">
                  <c:v>0.55782080772580978</c:v>
                </c:pt>
                <c:pt idx="43">
                  <c:v>0.55537258805254797</c:v>
                </c:pt>
                <c:pt idx="44">
                  <c:v>0.54982979491440231</c:v>
                </c:pt>
                <c:pt idx="45">
                  <c:v>0.54892680981306774</c:v>
                </c:pt>
                <c:pt idx="46">
                  <c:v>0.55056289878389642</c:v>
                </c:pt>
                <c:pt idx="47">
                  <c:v>0.54613339085400492</c:v>
                </c:pt>
                <c:pt idx="48">
                  <c:v>0.51765333582334927</c:v>
                </c:pt>
                <c:pt idx="49">
                  <c:v>0.52385523312107185</c:v>
                </c:pt>
                <c:pt idx="50">
                  <c:v>0.52352862832189395</c:v>
                </c:pt>
                <c:pt idx="51">
                  <c:v>0.52612085260476826</c:v>
                </c:pt>
                <c:pt idx="52">
                  <c:v>0.52620044359657414</c:v>
                </c:pt>
                <c:pt idx="53">
                  <c:v>0.52250406592664633</c:v>
                </c:pt>
                <c:pt idx="54">
                  <c:v>0.52352177560573376</c:v>
                </c:pt>
                <c:pt idx="55">
                  <c:v>0.5249026130777702</c:v>
                </c:pt>
                <c:pt idx="56">
                  <c:v>0.52252440480356088</c:v>
                </c:pt>
                <c:pt idx="57">
                  <c:v>0.5210658983966906</c:v>
                </c:pt>
                <c:pt idx="58">
                  <c:v>0.51691347811413213</c:v>
                </c:pt>
                <c:pt idx="59">
                  <c:v>0.51748314561756736</c:v>
                </c:pt>
                <c:pt idx="60">
                  <c:v>0.512661763786456</c:v>
                </c:pt>
                <c:pt idx="61">
                  <c:v>0.51851877854137707</c:v>
                </c:pt>
                <c:pt idx="62">
                  <c:v>0.52274014219747289</c:v>
                </c:pt>
                <c:pt idx="63">
                  <c:v>0.52717682633249607</c:v>
                </c:pt>
                <c:pt idx="64">
                  <c:v>0.53198320418718648</c:v>
                </c:pt>
                <c:pt idx="65">
                  <c:v>0.53228657047934258</c:v>
                </c:pt>
                <c:pt idx="66">
                  <c:v>0.53419855153221252</c:v>
                </c:pt>
                <c:pt idx="67">
                  <c:v>0.53594249191112431</c:v>
                </c:pt>
                <c:pt idx="68">
                  <c:v>0.53330351178842517</c:v>
                </c:pt>
                <c:pt idx="69">
                  <c:v>0.5405003132499383</c:v>
                </c:pt>
                <c:pt idx="70">
                  <c:v>0.54555457020396769</c:v>
                </c:pt>
                <c:pt idx="71">
                  <c:v>0.54690634813865702</c:v>
                </c:pt>
                <c:pt idx="72">
                  <c:v>0.53667189110830182</c:v>
                </c:pt>
                <c:pt idx="73">
                  <c:v>0.5396105159600002</c:v>
                </c:pt>
                <c:pt idx="74">
                  <c:v>0.53996511471744457</c:v>
                </c:pt>
                <c:pt idx="75">
                  <c:v>0.54054355651322417</c:v>
                </c:pt>
                <c:pt idx="76">
                  <c:v>0.5382122156855953</c:v>
                </c:pt>
                <c:pt idx="77">
                  <c:v>0.53973882162735143</c:v>
                </c:pt>
                <c:pt idx="78">
                  <c:v>0.53606791112101793</c:v>
                </c:pt>
                <c:pt idx="79">
                  <c:v>0.53693156159009459</c:v>
                </c:pt>
                <c:pt idx="80">
                  <c:v>0.53445715379345227</c:v>
                </c:pt>
                <c:pt idx="81">
                  <c:v>0.52945493523367704</c:v>
                </c:pt>
                <c:pt idx="82">
                  <c:v>0.53090185416238034</c:v>
                </c:pt>
                <c:pt idx="83">
                  <c:v>0.52723620055821596</c:v>
                </c:pt>
                <c:pt idx="84">
                  <c:v>0.51541505601347037</c:v>
                </c:pt>
                <c:pt idx="85">
                  <c:v>0.52618380925118158</c:v>
                </c:pt>
                <c:pt idx="86">
                  <c:v>0.51829392961608045</c:v>
                </c:pt>
                <c:pt idx="87">
                  <c:v>0.5178580348140468</c:v>
                </c:pt>
                <c:pt idx="88">
                  <c:v>0.51971175009638726</c:v>
                </c:pt>
                <c:pt idx="89">
                  <c:v>0.52141332317827316</c:v>
                </c:pt>
                <c:pt idx="90">
                  <c:v>0.52749784695521107</c:v>
                </c:pt>
                <c:pt idx="91">
                  <c:v>0.5320965941422291</c:v>
                </c:pt>
                <c:pt idx="92">
                  <c:v>0.53825563980743885</c:v>
                </c:pt>
                <c:pt idx="93">
                  <c:v>0.5510785024844006</c:v>
                </c:pt>
                <c:pt idx="94">
                  <c:v>0.55417419246726707</c:v>
                </c:pt>
                <c:pt idx="95">
                  <c:v>0.55985507994528638</c:v>
                </c:pt>
                <c:pt idx="96">
                  <c:v>0.56280930979222388</c:v>
                </c:pt>
                <c:pt idx="97">
                  <c:v>0.57165944511937217</c:v>
                </c:pt>
                <c:pt idx="98">
                  <c:v>0.58290577343917449</c:v>
                </c:pt>
                <c:pt idx="99">
                  <c:v>0.59492916971217813</c:v>
                </c:pt>
                <c:pt idx="100">
                  <c:v>0.59111736544379745</c:v>
                </c:pt>
                <c:pt idx="101">
                  <c:v>0.60206802027810591</c:v>
                </c:pt>
                <c:pt idx="102">
                  <c:v>0.60742932834402252</c:v>
                </c:pt>
                <c:pt idx="103">
                  <c:v>0.6215748706205364</c:v>
                </c:pt>
                <c:pt idx="104">
                  <c:v>0.62985743568904706</c:v>
                </c:pt>
                <c:pt idx="105">
                  <c:v>0.63642675385403302</c:v>
                </c:pt>
                <c:pt idx="106">
                  <c:v>0.63898998283730557</c:v>
                </c:pt>
                <c:pt idx="107">
                  <c:v>0.64258449322801181</c:v>
                </c:pt>
                <c:pt idx="108">
                  <c:v>0.6550471293927973</c:v>
                </c:pt>
                <c:pt idx="109">
                  <c:v>0.66500878894437832</c:v>
                </c:pt>
                <c:pt idx="110">
                  <c:v>0.66636359910280463</c:v>
                </c:pt>
                <c:pt idx="111">
                  <c:v>0.66337932859688076</c:v>
                </c:pt>
                <c:pt idx="112">
                  <c:v>0.66715760412314995</c:v>
                </c:pt>
                <c:pt idx="113">
                  <c:v>0.67702991954403247</c:v>
                </c:pt>
                <c:pt idx="114">
                  <c:v>0.67536044987950827</c:v>
                </c:pt>
                <c:pt idx="115">
                  <c:v>0.68656947066390639</c:v>
                </c:pt>
                <c:pt idx="116">
                  <c:v>0.69251464027676035</c:v>
                </c:pt>
                <c:pt idx="117">
                  <c:v>0.70002418778171138</c:v>
                </c:pt>
                <c:pt idx="118">
                  <c:v>0.6993037718565176</c:v>
                </c:pt>
                <c:pt idx="119">
                  <c:v>0.71024966817775914</c:v>
                </c:pt>
                <c:pt idx="120">
                  <c:v>0.69863462180864777</c:v>
                </c:pt>
                <c:pt idx="121">
                  <c:v>0.69775089206180241</c:v>
                </c:pt>
                <c:pt idx="122">
                  <c:v>0.70332085410652789</c:v>
                </c:pt>
                <c:pt idx="123">
                  <c:v>0.71275787044228822</c:v>
                </c:pt>
                <c:pt idx="124">
                  <c:v>0.71447466907891621</c:v>
                </c:pt>
                <c:pt idx="125">
                  <c:v>0.72406129328564584</c:v>
                </c:pt>
                <c:pt idx="126">
                  <c:v>0.72813897872753885</c:v>
                </c:pt>
                <c:pt idx="127">
                  <c:v>0.73278257870331875</c:v>
                </c:pt>
                <c:pt idx="128">
                  <c:v>0.73760448329963635</c:v>
                </c:pt>
                <c:pt idx="129">
                  <c:v>0.73878489224846433</c:v>
                </c:pt>
                <c:pt idx="130">
                  <c:v>0.74341927428201759</c:v>
                </c:pt>
                <c:pt idx="131">
                  <c:v>0.74293524029697333</c:v>
                </c:pt>
                <c:pt idx="132">
                  <c:v>0.7407377344454944</c:v>
                </c:pt>
                <c:pt idx="133">
                  <c:v>0.74502829548015148</c:v>
                </c:pt>
                <c:pt idx="134">
                  <c:v>0.75137999252812127</c:v>
                </c:pt>
                <c:pt idx="135">
                  <c:v>0.7535430746581494</c:v>
                </c:pt>
                <c:pt idx="136">
                  <c:v>0.75864648376379695</c:v>
                </c:pt>
                <c:pt idx="137">
                  <c:v>0.77184670142145151</c:v>
                </c:pt>
                <c:pt idx="138">
                  <c:v>0.77380497063250142</c:v>
                </c:pt>
                <c:pt idx="139">
                  <c:v>0.77391291235634607</c:v>
                </c:pt>
                <c:pt idx="140">
                  <c:v>0.77627651887088911</c:v>
                </c:pt>
                <c:pt idx="141">
                  <c:v>0.77707324967057079</c:v>
                </c:pt>
                <c:pt idx="142">
                  <c:v>0.77049541789125831</c:v>
                </c:pt>
                <c:pt idx="143">
                  <c:v>0.77542735137445473</c:v>
                </c:pt>
                <c:pt idx="144">
                  <c:v>0.77215905154190589</c:v>
                </c:pt>
                <c:pt idx="145">
                  <c:v>0.7743127919834244</c:v>
                </c:pt>
                <c:pt idx="146">
                  <c:v>0.77578098333601186</c:v>
                </c:pt>
                <c:pt idx="147">
                  <c:v>0.78537321097007495</c:v>
                </c:pt>
                <c:pt idx="148">
                  <c:v>0.78816968722612657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136"/>
              <c:layout>
                <c:manualLayout>
                  <c:x val="-4.1736489481775975E-2"/>
                  <c:y val="3.93228404565291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6.688842287945622E-4"/>
                  <c:y val="3.6272424016002128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baseline="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16'!$A$4:$A$152</c:f>
              <c:numCache>
                <c:formatCode>mmm\-yy</c:formatCode>
                <c:ptCount val="149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42062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</c:numCache>
            </c:numRef>
          </c:cat>
          <c:val>
            <c:numRef>
              <c:f>'Gráfico 16'!$D$4:$D$152</c:f>
              <c:numCache>
                <c:formatCode>0.0%</c:formatCode>
                <c:ptCount val="149"/>
                <c:pt idx="0">
                  <c:v>0.44560044371851826</c:v>
                </c:pt>
                <c:pt idx="1">
                  <c:v>0.43775233256453366</c:v>
                </c:pt>
                <c:pt idx="2">
                  <c:v>0.44647052495320116</c:v>
                </c:pt>
                <c:pt idx="3">
                  <c:v>0.45065949252334564</c:v>
                </c:pt>
                <c:pt idx="4">
                  <c:v>0.44843614375761071</c:v>
                </c:pt>
                <c:pt idx="5">
                  <c:v>0.4518745915046945</c:v>
                </c:pt>
                <c:pt idx="6">
                  <c:v>0.4567324144404265</c:v>
                </c:pt>
                <c:pt idx="7">
                  <c:v>0.42969099700935287</c:v>
                </c:pt>
                <c:pt idx="8">
                  <c:v>0.43158706533678576</c:v>
                </c:pt>
                <c:pt idx="9">
                  <c:v>0.43133363135363945</c:v>
                </c:pt>
                <c:pt idx="10">
                  <c:v>0.42656407657415263</c:v>
                </c:pt>
                <c:pt idx="11">
                  <c:v>0.43094165786169802</c:v>
                </c:pt>
                <c:pt idx="12">
                  <c:v>0.42901284149611124</c:v>
                </c:pt>
                <c:pt idx="13">
                  <c:v>0.41469690355139815</c:v>
                </c:pt>
                <c:pt idx="14">
                  <c:v>0.42204805011624491</c:v>
                </c:pt>
                <c:pt idx="15">
                  <c:v>0.41804672971547352</c:v>
                </c:pt>
                <c:pt idx="16">
                  <c:v>0.40206182379709227</c:v>
                </c:pt>
                <c:pt idx="17">
                  <c:v>0.4048933676419284</c:v>
                </c:pt>
                <c:pt idx="18">
                  <c:v>0.40164585454920787</c:v>
                </c:pt>
                <c:pt idx="19">
                  <c:v>0.37688615374636952</c:v>
                </c:pt>
                <c:pt idx="20">
                  <c:v>0.37804852437060693</c:v>
                </c:pt>
                <c:pt idx="21">
                  <c:v>0.37310782937647441</c:v>
                </c:pt>
                <c:pt idx="22">
                  <c:v>0.37291747581485341</c:v>
                </c:pt>
                <c:pt idx="23">
                  <c:v>0.37512075050498395</c:v>
                </c:pt>
                <c:pt idx="24">
                  <c:v>0.3777856603888558</c:v>
                </c:pt>
                <c:pt idx="25">
                  <c:v>0.36273684000210343</c:v>
                </c:pt>
                <c:pt idx="26">
                  <c:v>0.36985998227187877</c:v>
                </c:pt>
                <c:pt idx="27">
                  <c:v>0.37389238713224221</c:v>
                </c:pt>
                <c:pt idx="28">
                  <c:v>0.37036876646600786</c:v>
                </c:pt>
                <c:pt idx="29">
                  <c:v>0.37140450229901956</c:v>
                </c:pt>
                <c:pt idx="30">
                  <c:v>0.3834485842212168</c:v>
                </c:pt>
                <c:pt idx="31">
                  <c:v>0.39076831021954544</c:v>
                </c:pt>
                <c:pt idx="32">
                  <c:v>0.40343612203860074</c:v>
                </c:pt>
                <c:pt idx="33">
                  <c:v>0.39445010040200545</c:v>
                </c:pt>
                <c:pt idx="34">
                  <c:v>0.38521507329926652</c:v>
                </c:pt>
                <c:pt idx="35">
                  <c:v>0.38628514857391322</c:v>
                </c:pt>
                <c:pt idx="36">
                  <c:v>0.38161477925606108</c:v>
                </c:pt>
                <c:pt idx="37">
                  <c:v>0.36204604924709566</c:v>
                </c:pt>
                <c:pt idx="38">
                  <c:v>0.36877585255395606</c:v>
                </c:pt>
                <c:pt idx="39">
                  <c:v>0.36351425510278823</c:v>
                </c:pt>
                <c:pt idx="40">
                  <c:v>0.38326514362507524</c:v>
                </c:pt>
                <c:pt idx="41">
                  <c:v>0.38353612527584985</c:v>
                </c:pt>
                <c:pt idx="42">
                  <c:v>0.37550451028070664</c:v>
                </c:pt>
                <c:pt idx="43">
                  <c:v>0.36829485066820639</c:v>
                </c:pt>
                <c:pt idx="44">
                  <c:v>0.3655123184421496</c:v>
                </c:pt>
                <c:pt idx="45">
                  <c:v>0.36264043556479186</c:v>
                </c:pt>
                <c:pt idx="46">
                  <c:v>0.36321059159108848</c:v>
                </c:pt>
                <c:pt idx="47">
                  <c:v>0.36401489316741864</c:v>
                </c:pt>
                <c:pt idx="48">
                  <c:v>0.36097115826478926</c:v>
                </c:pt>
                <c:pt idx="49">
                  <c:v>0.33983564184967352</c:v>
                </c:pt>
                <c:pt idx="50">
                  <c:v>0.34681530550620204</c:v>
                </c:pt>
                <c:pt idx="51">
                  <c:v>0.34952300325898117</c:v>
                </c:pt>
                <c:pt idx="52">
                  <c:v>0.35522602355198502</c:v>
                </c:pt>
                <c:pt idx="53">
                  <c:v>0.35307526226303693</c:v>
                </c:pt>
                <c:pt idx="54">
                  <c:v>0.36382795437919474</c:v>
                </c:pt>
                <c:pt idx="55">
                  <c:v>0.34399285573512861</c:v>
                </c:pt>
                <c:pt idx="56">
                  <c:v>0.34724896727290722</c:v>
                </c:pt>
                <c:pt idx="57">
                  <c:v>0.3529513363493515</c:v>
                </c:pt>
                <c:pt idx="58">
                  <c:v>0.35164912833370598</c:v>
                </c:pt>
                <c:pt idx="59">
                  <c:v>0.35332079073520867</c:v>
                </c:pt>
                <c:pt idx="60">
                  <c:v>0.35664970272926327</c:v>
                </c:pt>
                <c:pt idx="61">
                  <c:v>0.33908824908222468</c:v>
                </c:pt>
                <c:pt idx="62">
                  <c:v>0.34342824288130575</c:v>
                </c:pt>
                <c:pt idx="63">
                  <c:v>0.3421209762701844</c:v>
                </c:pt>
                <c:pt idx="64">
                  <c:v>0.34248154235718742</c:v>
                </c:pt>
                <c:pt idx="65">
                  <c:v>0.34745709061903585</c:v>
                </c:pt>
                <c:pt idx="66">
                  <c:v>0.35456524479546236</c:v>
                </c:pt>
                <c:pt idx="67">
                  <c:v>0.33086859546000108</c:v>
                </c:pt>
                <c:pt idx="68">
                  <c:v>0.32535873270524801</c:v>
                </c:pt>
                <c:pt idx="69">
                  <c:v>0.33042213913936891</c:v>
                </c:pt>
                <c:pt idx="70">
                  <c:v>0.33404524514327621</c:v>
                </c:pt>
                <c:pt idx="71">
                  <c:v>0.33466454958148101</c:v>
                </c:pt>
                <c:pt idx="72">
                  <c:v>0.34094762301212916</c:v>
                </c:pt>
                <c:pt idx="73">
                  <c:v>0.32053004871364893</c:v>
                </c:pt>
                <c:pt idx="74">
                  <c:v>0.32335207798699428</c:v>
                </c:pt>
                <c:pt idx="75">
                  <c:v>0.31820069365311171</c:v>
                </c:pt>
                <c:pt idx="76">
                  <c:v>0.31395112632935218</c:v>
                </c:pt>
                <c:pt idx="77">
                  <c:v>0.30937332470031093</c:v>
                </c:pt>
                <c:pt idx="78">
                  <c:v>0.31413133162961004</c:v>
                </c:pt>
                <c:pt idx="79">
                  <c:v>0.30297926719700613</c:v>
                </c:pt>
                <c:pt idx="80">
                  <c:v>0.30420045856445838</c:v>
                </c:pt>
                <c:pt idx="81">
                  <c:v>0.29829606272078996</c:v>
                </c:pt>
                <c:pt idx="82">
                  <c:v>0.3025763075072529</c:v>
                </c:pt>
                <c:pt idx="83">
                  <c:v>0.30838018555849545</c:v>
                </c:pt>
                <c:pt idx="84">
                  <c:v>0.31539508705402763</c:v>
                </c:pt>
                <c:pt idx="85">
                  <c:v>0.29619548483781971</c:v>
                </c:pt>
                <c:pt idx="86">
                  <c:v>0.29591744974276829</c:v>
                </c:pt>
                <c:pt idx="87">
                  <c:v>0.29323150636150891</c:v>
                </c:pt>
                <c:pt idx="88">
                  <c:v>0.28429506140047633</c:v>
                </c:pt>
                <c:pt idx="89">
                  <c:v>0.29438633266652919</c:v>
                </c:pt>
                <c:pt idx="90">
                  <c:v>0.30546857916882991</c:v>
                </c:pt>
                <c:pt idx="91">
                  <c:v>0.29756149646325541</c:v>
                </c:pt>
                <c:pt idx="92">
                  <c:v>0.29370110943417782</c:v>
                </c:pt>
                <c:pt idx="93">
                  <c:v>0.29025740363339586</c:v>
                </c:pt>
                <c:pt idx="94">
                  <c:v>0.28076557239537508</c:v>
                </c:pt>
                <c:pt idx="95">
                  <c:v>0.28717580716170266</c:v>
                </c:pt>
                <c:pt idx="96">
                  <c:v>0.30271011413200294</c:v>
                </c:pt>
                <c:pt idx="97">
                  <c:v>0.28865269861661519</c:v>
                </c:pt>
                <c:pt idx="98">
                  <c:v>0.29869342666430065</c:v>
                </c:pt>
                <c:pt idx="99">
                  <c:v>0.31108466961530395</c:v>
                </c:pt>
                <c:pt idx="100">
                  <c:v>0.31136396147041129</c:v>
                </c:pt>
                <c:pt idx="101">
                  <c:v>0.31630761437409521</c:v>
                </c:pt>
                <c:pt idx="102">
                  <c:v>0.3295592529955691</c:v>
                </c:pt>
                <c:pt idx="103">
                  <c:v>0.33175765919351852</c:v>
                </c:pt>
                <c:pt idx="104">
                  <c:v>0.34300543671514389</c:v>
                </c:pt>
                <c:pt idx="105">
                  <c:v>0.34914681519170626</c:v>
                </c:pt>
                <c:pt idx="106">
                  <c:v>0.3357058298254435</c:v>
                </c:pt>
                <c:pt idx="107">
                  <c:v>0.34349554118484243</c:v>
                </c:pt>
                <c:pt idx="108">
                  <c:v>0.35670912713137276</c:v>
                </c:pt>
                <c:pt idx="109">
                  <c:v>0.34946564660569152</c:v>
                </c:pt>
                <c:pt idx="110">
                  <c:v>0.36245539617539713</c:v>
                </c:pt>
                <c:pt idx="111">
                  <c:v>0.37639138362977775</c:v>
                </c:pt>
                <c:pt idx="112">
                  <c:v>0.36081220516463275</c:v>
                </c:pt>
                <c:pt idx="113">
                  <c:v>0.37360652980097719</c:v>
                </c:pt>
                <c:pt idx="114">
                  <c:v>0.38479538450909162</c:v>
                </c:pt>
                <c:pt idx="115">
                  <c:v>0.38195912814988781</c:v>
                </c:pt>
                <c:pt idx="116">
                  <c:v>0.38242439601500261</c:v>
                </c:pt>
                <c:pt idx="117">
                  <c:v>0.39771399006903041</c:v>
                </c:pt>
                <c:pt idx="118">
                  <c:v>0.39620615940578036</c:v>
                </c:pt>
                <c:pt idx="119">
                  <c:v>0.40394164072161121</c:v>
                </c:pt>
                <c:pt idx="120">
                  <c:v>0.40535382255725766</c:v>
                </c:pt>
                <c:pt idx="121">
                  <c:v>0.39606651676192756</c:v>
                </c:pt>
                <c:pt idx="122">
                  <c:v>0.40822354348276962</c:v>
                </c:pt>
                <c:pt idx="123">
                  <c:v>0.42138079670769796</c:v>
                </c:pt>
                <c:pt idx="124">
                  <c:v>0.41944242450738606</c:v>
                </c:pt>
                <c:pt idx="125">
                  <c:v>0.41959975716892983</c:v>
                </c:pt>
                <c:pt idx="126">
                  <c:v>0.43503501564247232</c:v>
                </c:pt>
                <c:pt idx="127">
                  <c:v>0.43153377244686053</c:v>
                </c:pt>
                <c:pt idx="128">
                  <c:v>0.43976189021150897</c:v>
                </c:pt>
                <c:pt idx="129">
                  <c:v>0.44261108474343591</c:v>
                </c:pt>
                <c:pt idx="130">
                  <c:v>0.43996100564640572</c:v>
                </c:pt>
                <c:pt idx="131">
                  <c:v>0.44700621536819701</c:v>
                </c:pt>
                <c:pt idx="132">
                  <c:v>0.45722084526368284</c:v>
                </c:pt>
                <c:pt idx="133">
                  <c:v>0.44902381800416841</c:v>
                </c:pt>
                <c:pt idx="134">
                  <c:v>0.45522720755608082</c:v>
                </c:pt>
                <c:pt idx="135">
                  <c:v>0.46362483972669855</c:v>
                </c:pt>
                <c:pt idx="136">
                  <c:v>0.46142948729237299</c:v>
                </c:pt>
                <c:pt idx="137">
                  <c:v>0.46914568013929558</c:v>
                </c:pt>
                <c:pt idx="138">
                  <c:v>0.47195225841767618</c:v>
                </c:pt>
                <c:pt idx="139">
                  <c:v>0.46676379384730304</c:v>
                </c:pt>
                <c:pt idx="140">
                  <c:v>0.47173042642248603</c:v>
                </c:pt>
                <c:pt idx="141">
                  <c:v>0.47130463029805642</c:v>
                </c:pt>
                <c:pt idx="142">
                  <c:v>0.46622393231526726</c:v>
                </c:pt>
                <c:pt idx="143">
                  <c:v>0.47361687095934246</c:v>
                </c:pt>
                <c:pt idx="144">
                  <c:v>0.48067844816501742</c:v>
                </c:pt>
                <c:pt idx="145">
                  <c:v>0.46854019842392058</c:v>
                </c:pt>
                <c:pt idx="146">
                  <c:v>0.47294471650792419</c:v>
                </c:pt>
                <c:pt idx="147">
                  <c:v>0.47474465343221167</c:v>
                </c:pt>
                <c:pt idx="148">
                  <c:v>0.46588070635839895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'Gráfico 16'!$E$3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06384721179799E-17"/>
                  <c:y val="-7.88954733132024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3264348916004098E-2"/>
                  <c:y val="-5.02953452465934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>
                <c:manualLayout>
                  <c:x val="-4.3174472673996357E-2"/>
                  <c:y val="5.99605913837196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>
                <c:manualLayout>
                  <c:x val="-1.2200293421085789E-16"/>
                  <c:y val="5.34510619310221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baseline="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16'!$A$4:$A$152</c:f>
              <c:numCache>
                <c:formatCode>mmm\-yy</c:formatCode>
                <c:ptCount val="149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42062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</c:numCache>
            </c:numRef>
          </c:cat>
          <c:val>
            <c:numRef>
              <c:f>'Gráfico 16'!$E$4:$E$152</c:f>
              <c:numCache>
                <c:formatCode>0.0%</c:formatCode>
                <c:ptCount val="149"/>
                <c:pt idx="0">
                  <c:v>3.2109874230957833E-2</c:v>
                </c:pt>
                <c:pt idx="1">
                  <c:v>4.8191781398995569E-2</c:v>
                </c:pt>
                <c:pt idx="2">
                  <c:v>4.7852953916536552E-2</c:v>
                </c:pt>
                <c:pt idx="3">
                  <c:v>5.043290966019378E-2</c:v>
                </c:pt>
                <c:pt idx="4">
                  <c:v>5.3857641784148126E-2</c:v>
                </c:pt>
                <c:pt idx="5">
                  <c:v>6.2038854511542396E-2</c:v>
                </c:pt>
                <c:pt idx="6">
                  <c:v>6.0948952302489909E-2</c:v>
                </c:pt>
                <c:pt idx="7">
                  <c:v>8.098214851159817E-2</c:v>
                </c:pt>
                <c:pt idx="8">
                  <c:v>7.8106235369590826E-2</c:v>
                </c:pt>
                <c:pt idx="9">
                  <c:v>7.4297986609857342E-2</c:v>
                </c:pt>
                <c:pt idx="10">
                  <c:v>7.9050285523389802E-2</c:v>
                </c:pt>
                <c:pt idx="11">
                  <c:v>7.2027219839460491E-2</c:v>
                </c:pt>
                <c:pt idx="12">
                  <c:v>6.8896356975341466E-2</c:v>
                </c:pt>
                <c:pt idx="13">
                  <c:v>9.1078314185429499E-2</c:v>
                </c:pt>
                <c:pt idx="14">
                  <c:v>7.9770978928642544E-2</c:v>
                </c:pt>
                <c:pt idx="15">
                  <c:v>8.1159838143001373E-2</c:v>
                </c:pt>
                <c:pt idx="16">
                  <c:v>9.474963180243122E-2</c:v>
                </c:pt>
                <c:pt idx="17">
                  <c:v>8.6210266095640364E-2</c:v>
                </c:pt>
                <c:pt idx="18">
                  <c:v>8.8298394204620045E-2</c:v>
                </c:pt>
                <c:pt idx="19">
                  <c:v>0.10966929002098723</c:v>
                </c:pt>
                <c:pt idx="20">
                  <c:v>0.10130522596648235</c:v>
                </c:pt>
                <c:pt idx="21">
                  <c:v>0.10125695702737553</c:v>
                </c:pt>
                <c:pt idx="22">
                  <c:v>0.10516695485343824</c:v>
                </c:pt>
                <c:pt idx="23">
                  <c:v>9.5436707908000948E-2</c:v>
                </c:pt>
                <c:pt idx="24">
                  <c:v>0.10455816605898818</c:v>
                </c:pt>
                <c:pt idx="25">
                  <c:v>0.1300822002991365</c:v>
                </c:pt>
                <c:pt idx="26">
                  <c:v>0.12480490429573333</c:v>
                </c:pt>
                <c:pt idx="27">
                  <c:v>0.12557163271259023</c:v>
                </c:pt>
                <c:pt idx="28">
                  <c:v>0.12520394581815214</c:v>
                </c:pt>
                <c:pt idx="29">
                  <c:v>0.12906947401159999</c:v>
                </c:pt>
                <c:pt idx="30">
                  <c:v>0.12896594296273606</c:v>
                </c:pt>
                <c:pt idx="31">
                  <c:v>0.13622397196726138</c:v>
                </c:pt>
                <c:pt idx="32">
                  <c:v>0.13188261194069989</c:v>
                </c:pt>
                <c:pt idx="33">
                  <c:v>0.1411713650697034</c:v>
                </c:pt>
                <c:pt idx="34">
                  <c:v>0.15160598382408277</c:v>
                </c:pt>
                <c:pt idx="35">
                  <c:v>0.14254433365358563</c:v>
                </c:pt>
                <c:pt idx="36">
                  <c:v>0.13642493896168867</c:v>
                </c:pt>
                <c:pt idx="37">
                  <c:v>0.15887882264159803</c:v>
                </c:pt>
                <c:pt idx="38">
                  <c:v>0.1460447166329564</c:v>
                </c:pt>
                <c:pt idx="39">
                  <c:v>0.12464029828258322</c:v>
                </c:pt>
                <c:pt idx="40">
                  <c:v>0.10315042376809899</c:v>
                </c:pt>
                <c:pt idx="41">
                  <c:v>9.9587790995189704E-2</c:v>
                </c:pt>
                <c:pt idx="42">
                  <c:v>0.10500961810912593</c:v>
                </c:pt>
                <c:pt idx="43">
                  <c:v>0.11060996694167169</c:v>
                </c:pt>
                <c:pt idx="44">
                  <c:v>0.10559339978306931</c:v>
                </c:pt>
                <c:pt idx="45">
                  <c:v>0.10840150781349692</c:v>
                </c:pt>
                <c:pt idx="46">
                  <c:v>0.11014396288778115</c:v>
                </c:pt>
                <c:pt idx="47">
                  <c:v>0.10550561563672523</c:v>
                </c:pt>
                <c:pt idx="48">
                  <c:v>7.4286484265852312E-2</c:v>
                </c:pt>
                <c:pt idx="49">
                  <c:v>0.1030283515182049</c:v>
                </c:pt>
                <c:pt idx="50">
                  <c:v>9.7672778999158827E-2</c:v>
                </c:pt>
                <c:pt idx="51">
                  <c:v>9.8374119407676208E-2</c:v>
                </c:pt>
                <c:pt idx="52">
                  <c:v>9.3398231829211587E-2</c:v>
                </c:pt>
                <c:pt idx="53">
                  <c:v>9.2080851738611399E-2</c:v>
                </c:pt>
                <c:pt idx="54">
                  <c:v>8.4313526540196845E-2</c:v>
                </c:pt>
                <c:pt idx="55">
                  <c:v>0.10611506527646197</c:v>
                </c:pt>
                <c:pt idx="56">
                  <c:v>9.9549382460680361E-2</c:v>
                </c:pt>
                <c:pt idx="57">
                  <c:v>9.0456413592752472E-2</c:v>
                </c:pt>
                <c:pt idx="58">
                  <c:v>9.0366616803280925E-2</c:v>
                </c:pt>
                <c:pt idx="59">
                  <c:v>8.7326846897161248E-2</c:v>
                </c:pt>
                <c:pt idx="60">
                  <c:v>7.811889603202371E-2</c:v>
                </c:pt>
                <c:pt idx="61">
                  <c:v>0.10301708456206639</c:v>
                </c:pt>
                <c:pt idx="62">
                  <c:v>0.10292934318392198</c:v>
                </c:pt>
                <c:pt idx="63">
                  <c:v>0.10689042831692928</c:v>
                </c:pt>
                <c:pt idx="64">
                  <c:v>0.1098229667433662</c:v>
                </c:pt>
                <c:pt idx="65">
                  <c:v>0.10281480965204728</c:v>
                </c:pt>
                <c:pt idx="66">
                  <c:v>9.6831836658585552E-2</c:v>
                </c:pt>
                <c:pt idx="67">
                  <c:v>0.12182640215353403</c:v>
                </c:pt>
                <c:pt idx="68">
                  <c:v>0.12499578436257566</c:v>
                </c:pt>
                <c:pt idx="69">
                  <c:v>0.12677540116183555</c:v>
                </c:pt>
                <c:pt idx="70">
                  <c:v>0.12761225414176042</c:v>
                </c:pt>
                <c:pt idx="71">
                  <c:v>0.12724998568296733</c:v>
                </c:pt>
                <c:pt idx="72">
                  <c:v>0.10883094078802262</c:v>
                </c:pt>
                <c:pt idx="73">
                  <c:v>0.13311273088228498</c:v>
                </c:pt>
                <c:pt idx="74">
                  <c:v>0.13027367509831689</c:v>
                </c:pt>
                <c:pt idx="75">
                  <c:v>0.13574109236585052</c:v>
                </c:pt>
                <c:pt idx="76">
                  <c:v>0.13833065908203651</c:v>
                </c:pt>
                <c:pt idx="77">
                  <c:v>0.14219636378521522</c:v>
                </c:pt>
                <c:pt idx="78">
                  <c:v>0.13131085106782367</c:v>
                </c:pt>
                <c:pt idx="79">
                  <c:v>0.14012248530394228</c:v>
                </c:pt>
                <c:pt idx="80">
                  <c:v>0.13251558987106921</c:v>
                </c:pt>
                <c:pt idx="81">
                  <c:v>0.13131498925486965</c:v>
                </c:pt>
                <c:pt idx="82">
                  <c:v>0.12934451013276707</c:v>
                </c:pt>
                <c:pt idx="83">
                  <c:v>0.1184962285597308</c:v>
                </c:pt>
                <c:pt idx="84">
                  <c:v>9.9169422300676685E-2</c:v>
                </c:pt>
                <c:pt idx="85">
                  <c:v>0.12709800980750979</c:v>
                </c:pt>
                <c:pt idx="86">
                  <c:v>0.11909149134716161</c:v>
                </c:pt>
                <c:pt idx="87">
                  <c:v>0.1188852161922383</c:v>
                </c:pt>
                <c:pt idx="88">
                  <c:v>0.12830293015693922</c:v>
                </c:pt>
                <c:pt idx="89">
                  <c:v>0.12000055467727119</c:v>
                </c:pt>
                <c:pt idx="90">
                  <c:v>0.11387781643787626</c:v>
                </c:pt>
                <c:pt idx="91">
                  <c:v>0.12582236704595018</c:v>
                </c:pt>
                <c:pt idx="92">
                  <c:v>0.13336707062416706</c:v>
                </c:pt>
                <c:pt idx="93">
                  <c:v>0.14503747457377741</c:v>
                </c:pt>
                <c:pt idx="94">
                  <c:v>0.15524822410208378</c:v>
                </c:pt>
                <c:pt idx="95">
                  <c:v>0.15219104915402445</c:v>
                </c:pt>
                <c:pt idx="96">
                  <c:v>0.14000160505829698</c:v>
                </c:pt>
                <c:pt idx="97">
                  <c:v>0.15838101530379423</c:v>
                </c:pt>
                <c:pt idx="98">
                  <c:v>0.15469468878753506</c:v>
                </c:pt>
                <c:pt idx="99">
                  <c:v>0.14810950546059706</c:v>
                </c:pt>
                <c:pt idx="100">
                  <c:v>0.14483662420775317</c:v>
                </c:pt>
                <c:pt idx="101">
                  <c:v>0.14795472036091079</c:v>
                </c:pt>
                <c:pt idx="102">
                  <c:v>0.14111770958556849</c:v>
                </c:pt>
                <c:pt idx="103">
                  <c:v>0.15220316645143808</c:v>
                </c:pt>
                <c:pt idx="104">
                  <c:v>0.14627309368494176</c:v>
                </c:pt>
                <c:pt idx="105">
                  <c:v>0.14349650439230768</c:v>
                </c:pt>
                <c:pt idx="106">
                  <c:v>0.16200896980922644</c:v>
                </c:pt>
                <c:pt idx="107">
                  <c:v>0.15457358677963948</c:v>
                </c:pt>
                <c:pt idx="108">
                  <c:v>0.15232025360976809</c:v>
                </c:pt>
                <c:pt idx="109">
                  <c:v>0.17110461396039806</c:v>
                </c:pt>
                <c:pt idx="110">
                  <c:v>0.16250130466333337</c:v>
                </c:pt>
                <c:pt idx="111">
                  <c:v>0.15097623210090827</c:v>
                </c:pt>
                <c:pt idx="112">
                  <c:v>0.17074453422615637</c:v>
                </c:pt>
                <c:pt idx="113">
                  <c:v>0.16786990200658111</c:v>
                </c:pt>
                <c:pt idx="114">
                  <c:v>0.15813998366102314</c:v>
                </c:pt>
                <c:pt idx="115">
                  <c:v>0.17292408791286884</c:v>
                </c:pt>
                <c:pt idx="116">
                  <c:v>0.18054673693211779</c:v>
                </c:pt>
                <c:pt idx="117">
                  <c:v>0.17397920432433073</c:v>
                </c:pt>
                <c:pt idx="118">
                  <c:v>0.17600349897432635</c:v>
                </c:pt>
                <c:pt idx="119">
                  <c:v>0.17795109004544479</c:v>
                </c:pt>
                <c:pt idx="120">
                  <c:v>0.16713734111580045</c:v>
                </c:pt>
                <c:pt idx="121">
                  <c:v>0.18138639422398936</c:v>
                </c:pt>
                <c:pt idx="122">
                  <c:v>0.1759128269851514</c:v>
                </c:pt>
                <c:pt idx="123">
                  <c:v>0.17121731802647461</c:v>
                </c:pt>
                <c:pt idx="124">
                  <c:v>0.17220490285171594</c:v>
                </c:pt>
                <c:pt idx="125">
                  <c:v>0.1823288130152704</c:v>
                </c:pt>
                <c:pt idx="126">
                  <c:v>0.17134951806459703</c:v>
                </c:pt>
                <c:pt idx="127">
                  <c:v>0.18282265422562488</c:v>
                </c:pt>
                <c:pt idx="128">
                  <c:v>0.17902556721410673</c:v>
                </c:pt>
                <c:pt idx="129">
                  <c:v>0.17711405957459492</c:v>
                </c:pt>
                <c:pt idx="130">
                  <c:v>0.18113504191763635</c:v>
                </c:pt>
                <c:pt idx="131">
                  <c:v>0.17368819986892509</c:v>
                </c:pt>
                <c:pt idx="132">
                  <c:v>0.16249699000728113</c:v>
                </c:pt>
                <c:pt idx="133">
                  <c:v>0.17575300692101234</c:v>
                </c:pt>
                <c:pt idx="134">
                  <c:v>0.1739123246882058</c:v>
                </c:pt>
                <c:pt idx="135">
                  <c:v>0.16844395039284088</c:v>
                </c:pt>
                <c:pt idx="136">
                  <c:v>0.17146992288238166</c:v>
                </c:pt>
                <c:pt idx="137">
                  <c:v>0.1740849443423379</c:v>
                </c:pt>
                <c:pt idx="138">
                  <c:v>0.17141144366914865</c:v>
                </c:pt>
                <c:pt idx="139">
                  <c:v>0.17633765329319931</c:v>
                </c:pt>
                <c:pt idx="140">
                  <c:v>0.17309479056695051</c:v>
                </c:pt>
                <c:pt idx="141">
                  <c:v>0.17746548409412216</c:v>
                </c:pt>
                <c:pt idx="142">
                  <c:v>0.17782926194105231</c:v>
                </c:pt>
                <c:pt idx="143">
                  <c:v>0.1742652508566892</c:v>
                </c:pt>
                <c:pt idx="144">
                  <c:v>0.16526225856437016</c:v>
                </c:pt>
                <c:pt idx="145">
                  <c:v>0.18095556372856283</c:v>
                </c:pt>
                <c:pt idx="146">
                  <c:v>0.17444656421841906</c:v>
                </c:pt>
                <c:pt idx="147">
                  <c:v>0.1796158403902873</c:v>
                </c:pt>
                <c:pt idx="148">
                  <c:v>0.19048228190856059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72400"/>
        <c:axId val="343872960"/>
      </c:lineChart>
      <c:dateAx>
        <c:axId val="343872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pt-BR"/>
          </a:p>
        </c:txPr>
        <c:crossAx val="343872960"/>
        <c:crosses val="autoZero"/>
        <c:auto val="1"/>
        <c:lblOffset val="100"/>
        <c:baseTimeUnit val="months"/>
      </c:dateAx>
      <c:valAx>
        <c:axId val="343872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pt-BR"/>
          </a:p>
        </c:txPr>
        <c:crossAx val="343872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6968701951034988E-2"/>
          <c:y val="0.90487135130835916"/>
          <c:w val="0.96100737417660853"/>
          <c:h val="4.4409448818897634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</a:defRPr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17. Custo médio da dívida de dívida pública, acumulado nos últimos 12 meses (%) e taxa selic - meta (% ao ano)</a:t>
            </a:r>
          </a:p>
        </c:rich>
      </c:tx>
      <c:layout>
        <c:manualLayout>
          <c:xMode val="edge"/>
          <c:yMode val="edge"/>
          <c:x val="0.13475868057380158"/>
          <c:y val="1.996007984031936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194396756291554E-2"/>
          <c:y val="0.11617772329357035"/>
          <c:w val="0.92070181777384641"/>
          <c:h val="0.64411495948345876"/>
        </c:manualLayout>
      </c:layout>
      <c:lineChart>
        <c:grouping val="standard"/>
        <c:varyColors val="0"/>
        <c:ser>
          <c:idx val="1"/>
          <c:order val="0"/>
          <c:tx>
            <c:strRef>
              <c:f>'Gráfico 17'!$B$3</c:f>
              <c:strCache>
                <c:ptCount val="1"/>
                <c:pt idx="0">
                  <c:v>Custo médio da dívida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'Gráfico 17'!$A$4:$A$164</c:f>
              <c:numCache>
                <c:formatCode>mmm\-yy</c:formatCode>
                <c:ptCount val="161"/>
                <c:pt idx="0">
                  <c:v>38717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38837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38990</c:v>
                </c:pt>
                <c:pt idx="10">
                  <c:v>39021</c:v>
                </c:pt>
                <c:pt idx="11">
                  <c:v>39051</c:v>
                </c:pt>
                <c:pt idx="12">
                  <c:v>39082</c:v>
                </c:pt>
                <c:pt idx="13">
                  <c:v>39113</c:v>
                </c:pt>
                <c:pt idx="14">
                  <c:v>39141</c:v>
                </c:pt>
                <c:pt idx="15">
                  <c:v>39172</c:v>
                </c:pt>
                <c:pt idx="16">
                  <c:v>39202</c:v>
                </c:pt>
                <c:pt idx="17">
                  <c:v>39233</c:v>
                </c:pt>
                <c:pt idx="18">
                  <c:v>39263</c:v>
                </c:pt>
                <c:pt idx="19">
                  <c:v>39294</c:v>
                </c:pt>
                <c:pt idx="20">
                  <c:v>39325</c:v>
                </c:pt>
                <c:pt idx="21">
                  <c:v>39355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39599</c:v>
                </c:pt>
                <c:pt idx="30">
                  <c:v>39629</c:v>
                </c:pt>
                <c:pt idx="31">
                  <c:v>39660</c:v>
                </c:pt>
                <c:pt idx="32">
                  <c:v>39691</c:v>
                </c:pt>
                <c:pt idx="33">
                  <c:v>39721</c:v>
                </c:pt>
                <c:pt idx="34">
                  <c:v>39752</c:v>
                </c:pt>
                <c:pt idx="35">
                  <c:v>39782</c:v>
                </c:pt>
                <c:pt idx="36">
                  <c:v>39813</c:v>
                </c:pt>
                <c:pt idx="37">
                  <c:v>39844</c:v>
                </c:pt>
                <c:pt idx="38">
                  <c:v>39872</c:v>
                </c:pt>
                <c:pt idx="39">
                  <c:v>39903</c:v>
                </c:pt>
                <c:pt idx="40">
                  <c:v>39933</c:v>
                </c:pt>
                <c:pt idx="41">
                  <c:v>39964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40117</c:v>
                </c:pt>
                <c:pt idx="47">
                  <c:v>40147</c:v>
                </c:pt>
                <c:pt idx="48">
                  <c:v>40178</c:v>
                </c:pt>
                <c:pt idx="49">
                  <c:v>40209</c:v>
                </c:pt>
                <c:pt idx="50">
                  <c:v>40237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40390</c:v>
                </c:pt>
                <c:pt idx="56">
                  <c:v>40421</c:v>
                </c:pt>
                <c:pt idx="57">
                  <c:v>40451</c:v>
                </c:pt>
                <c:pt idx="58">
                  <c:v>40482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40663</c:v>
                </c:pt>
                <c:pt idx="65">
                  <c:v>40694</c:v>
                </c:pt>
                <c:pt idx="66">
                  <c:v>40724</c:v>
                </c:pt>
                <c:pt idx="67">
                  <c:v>40755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40908</c:v>
                </c:pt>
                <c:pt idx="73">
                  <c:v>40939</c:v>
                </c:pt>
                <c:pt idx="74">
                  <c:v>40968</c:v>
                </c:pt>
                <c:pt idx="75">
                  <c:v>40999</c:v>
                </c:pt>
                <c:pt idx="76">
                  <c:v>41029</c:v>
                </c:pt>
                <c:pt idx="77">
                  <c:v>41060</c:v>
                </c:pt>
                <c:pt idx="78">
                  <c:v>41090</c:v>
                </c:pt>
                <c:pt idx="79">
                  <c:v>41121</c:v>
                </c:pt>
                <c:pt idx="80">
                  <c:v>41152</c:v>
                </c:pt>
                <c:pt idx="81">
                  <c:v>41182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41364</c:v>
                </c:pt>
                <c:pt idx="88">
                  <c:v>41394</c:v>
                </c:pt>
                <c:pt idx="89">
                  <c:v>41425</c:v>
                </c:pt>
                <c:pt idx="90">
                  <c:v>41455</c:v>
                </c:pt>
                <c:pt idx="91">
                  <c:v>41486</c:v>
                </c:pt>
                <c:pt idx="92">
                  <c:v>41517</c:v>
                </c:pt>
                <c:pt idx="93">
                  <c:v>41547</c:v>
                </c:pt>
                <c:pt idx="94">
                  <c:v>41578</c:v>
                </c:pt>
                <c:pt idx="95">
                  <c:v>41608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41790</c:v>
                </c:pt>
                <c:pt idx="102">
                  <c:v>41820</c:v>
                </c:pt>
                <c:pt idx="103">
                  <c:v>41851</c:v>
                </c:pt>
                <c:pt idx="104">
                  <c:v>41882</c:v>
                </c:pt>
                <c:pt idx="105">
                  <c:v>41912</c:v>
                </c:pt>
                <c:pt idx="106">
                  <c:v>41943</c:v>
                </c:pt>
                <c:pt idx="107">
                  <c:v>41973</c:v>
                </c:pt>
                <c:pt idx="108">
                  <c:v>42004</c:v>
                </c:pt>
                <c:pt idx="109">
                  <c:v>42035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42155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42308</c:v>
                </c:pt>
                <c:pt idx="119">
                  <c:v>42338</c:v>
                </c:pt>
                <c:pt idx="120">
                  <c:v>42369</c:v>
                </c:pt>
                <c:pt idx="121">
                  <c:v>42400</c:v>
                </c:pt>
                <c:pt idx="122">
                  <c:v>42429</c:v>
                </c:pt>
                <c:pt idx="123">
                  <c:v>42460</c:v>
                </c:pt>
                <c:pt idx="124">
                  <c:v>42490</c:v>
                </c:pt>
                <c:pt idx="125">
                  <c:v>42521</c:v>
                </c:pt>
                <c:pt idx="126">
                  <c:v>42551</c:v>
                </c:pt>
                <c:pt idx="127">
                  <c:v>42582</c:v>
                </c:pt>
                <c:pt idx="128">
                  <c:v>42613</c:v>
                </c:pt>
                <c:pt idx="129">
                  <c:v>42643</c:v>
                </c:pt>
                <c:pt idx="130">
                  <c:v>42674</c:v>
                </c:pt>
                <c:pt idx="131">
                  <c:v>42704</c:v>
                </c:pt>
                <c:pt idx="132">
                  <c:v>42735</c:v>
                </c:pt>
                <c:pt idx="133">
                  <c:v>42766</c:v>
                </c:pt>
                <c:pt idx="134">
                  <c:v>42794</c:v>
                </c:pt>
                <c:pt idx="135">
                  <c:v>42825</c:v>
                </c:pt>
                <c:pt idx="136">
                  <c:v>42855</c:v>
                </c:pt>
                <c:pt idx="137">
                  <c:v>42886</c:v>
                </c:pt>
                <c:pt idx="138">
                  <c:v>42916</c:v>
                </c:pt>
                <c:pt idx="139">
                  <c:v>42947</c:v>
                </c:pt>
                <c:pt idx="140">
                  <c:v>42978</c:v>
                </c:pt>
                <c:pt idx="141">
                  <c:v>43008</c:v>
                </c:pt>
                <c:pt idx="142">
                  <c:v>43039</c:v>
                </c:pt>
                <c:pt idx="143">
                  <c:v>43069</c:v>
                </c:pt>
                <c:pt idx="144">
                  <c:v>43100</c:v>
                </c:pt>
                <c:pt idx="145">
                  <c:v>43131</c:v>
                </c:pt>
                <c:pt idx="146">
                  <c:v>43159</c:v>
                </c:pt>
                <c:pt idx="147">
                  <c:v>43190</c:v>
                </c:pt>
                <c:pt idx="148">
                  <c:v>43220</c:v>
                </c:pt>
                <c:pt idx="149">
                  <c:v>43251</c:v>
                </c:pt>
                <c:pt idx="150">
                  <c:v>43281</c:v>
                </c:pt>
                <c:pt idx="151">
                  <c:v>43312</c:v>
                </c:pt>
                <c:pt idx="152">
                  <c:v>43343</c:v>
                </c:pt>
                <c:pt idx="153">
                  <c:v>43373</c:v>
                </c:pt>
                <c:pt idx="154">
                  <c:v>43404</c:v>
                </c:pt>
                <c:pt idx="155">
                  <c:v>43434</c:v>
                </c:pt>
                <c:pt idx="156">
                  <c:v>43465</c:v>
                </c:pt>
                <c:pt idx="157">
                  <c:v>43496</c:v>
                </c:pt>
                <c:pt idx="158">
                  <c:v>43524</c:v>
                </c:pt>
                <c:pt idx="159">
                  <c:v>43555</c:v>
                </c:pt>
                <c:pt idx="160">
                  <c:v>43585</c:v>
                </c:pt>
              </c:numCache>
            </c:numRef>
          </c:cat>
          <c:val>
            <c:numRef>
              <c:f>'Gráfico 17'!$B$4:$B$164</c:f>
              <c:numCache>
                <c:formatCode>0.00</c:formatCode>
                <c:ptCount val="161"/>
                <c:pt idx="0">
                  <c:v>14.16514731735899</c:v>
                </c:pt>
                <c:pt idx="1">
                  <c:v>14.105249618768658</c:v>
                </c:pt>
                <c:pt idx="2">
                  <c:v>13.877611524351703</c:v>
                </c:pt>
                <c:pt idx="3">
                  <c:v>13.712109556119229</c:v>
                </c:pt>
                <c:pt idx="4">
                  <c:v>13.951359969745596</c:v>
                </c:pt>
                <c:pt idx="5">
                  <c:v>15.585540099694217</c:v>
                </c:pt>
                <c:pt idx="6">
                  <c:v>15.073165977311872</c:v>
                </c:pt>
                <c:pt idx="7">
                  <c:v>14.755944950628765</c:v>
                </c:pt>
                <c:pt idx="8">
                  <c:v>14.554291245338105</c:v>
                </c:pt>
                <c:pt idx="9">
                  <c:v>15.225946627709039</c:v>
                </c:pt>
                <c:pt idx="10">
                  <c:v>14.692958970082698</c:v>
                </c:pt>
                <c:pt idx="11">
                  <c:v>14.945858469238765</c:v>
                </c:pt>
                <c:pt idx="12">
                  <c:v>13.777480414400952</c:v>
                </c:pt>
                <c:pt idx="13">
                  <c:v>14.018058040951594</c:v>
                </c:pt>
                <c:pt idx="14">
                  <c:v>14.336557546009347</c:v>
                </c:pt>
                <c:pt idx="15">
                  <c:v>13.57692050979044</c:v>
                </c:pt>
                <c:pt idx="16">
                  <c:v>13.84445779851236</c:v>
                </c:pt>
                <c:pt idx="17">
                  <c:v>12.295545557480242</c:v>
                </c:pt>
                <c:pt idx="18">
                  <c:v>12.526356808648933</c:v>
                </c:pt>
                <c:pt idx="19">
                  <c:v>12.338225922682996</c:v>
                </c:pt>
                <c:pt idx="20">
                  <c:v>12.710056679995345</c:v>
                </c:pt>
                <c:pt idx="21">
                  <c:v>12.071331122762095</c:v>
                </c:pt>
                <c:pt idx="22">
                  <c:v>11.797837604113058</c:v>
                </c:pt>
                <c:pt idx="23">
                  <c:v>11.684244374820089</c:v>
                </c:pt>
                <c:pt idx="24">
                  <c:v>11.773670206865646</c:v>
                </c:pt>
                <c:pt idx="25">
                  <c:v>11.709151742278843</c:v>
                </c:pt>
                <c:pt idx="26">
                  <c:v>11.511496700768337</c:v>
                </c:pt>
                <c:pt idx="27">
                  <c:v>11.817788465274537</c:v>
                </c:pt>
                <c:pt idx="28">
                  <c:v>11.712751659950467</c:v>
                </c:pt>
                <c:pt idx="29">
                  <c:v>11.908657317250709</c:v>
                </c:pt>
                <c:pt idx="30">
                  <c:v>12.015872810493546</c:v>
                </c:pt>
                <c:pt idx="31">
                  <c:v>12.230925641368366</c:v>
                </c:pt>
                <c:pt idx="32">
                  <c:v>11.945250218212029</c:v>
                </c:pt>
                <c:pt idx="33">
                  <c:v>13.44245073578859</c:v>
                </c:pt>
                <c:pt idx="34">
                  <c:v>14.817928005729057</c:v>
                </c:pt>
                <c:pt idx="35">
                  <c:v>15.705914592380685</c:v>
                </c:pt>
                <c:pt idx="36">
                  <c:v>15.906208778241879</c:v>
                </c:pt>
                <c:pt idx="37">
                  <c:v>15.743629425681579</c:v>
                </c:pt>
                <c:pt idx="38">
                  <c:v>16.443868908471739</c:v>
                </c:pt>
                <c:pt idx="39">
                  <c:v>15.598375453235029</c:v>
                </c:pt>
                <c:pt idx="40">
                  <c:v>15.125989137456584</c:v>
                </c:pt>
                <c:pt idx="41">
                  <c:v>14.357941751118688</c:v>
                </c:pt>
                <c:pt idx="42">
                  <c:v>14.068508823365406</c:v>
                </c:pt>
                <c:pt idx="43">
                  <c:v>13.482100691015868</c:v>
                </c:pt>
                <c:pt idx="44">
                  <c:v>13.077204571603465</c:v>
                </c:pt>
                <c:pt idx="45">
                  <c:v>11.422898910641448</c:v>
                </c:pt>
                <c:pt idx="46">
                  <c:v>10.390608066162594</c:v>
                </c:pt>
                <c:pt idx="47">
                  <c:v>9.6939447020831526</c:v>
                </c:pt>
                <c:pt idx="48">
                  <c:v>9.4224289179740683</c:v>
                </c:pt>
                <c:pt idx="49">
                  <c:v>9.7971751567755607</c:v>
                </c:pt>
                <c:pt idx="50">
                  <c:v>9.4011141437825394</c:v>
                </c:pt>
                <c:pt idx="51">
                  <c:v>9.6028600684702248</c:v>
                </c:pt>
                <c:pt idx="52">
                  <c:v>9.792139483735804</c:v>
                </c:pt>
                <c:pt idx="53">
                  <c:v>10.52581200840141</c:v>
                </c:pt>
                <c:pt idx="54">
                  <c:v>10.494869786882882</c:v>
                </c:pt>
                <c:pt idx="55">
                  <c:v>10.578560010578231</c:v>
                </c:pt>
                <c:pt idx="56">
                  <c:v>10.647430116456068</c:v>
                </c:pt>
                <c:pt idx="57">
                  <c:v>10.940133030957208</c:v>
                </c:pt>
                <c:pt idx="58">
                  <c:v>11.233610299833106</c:v>
                </c:pt>
                <c:pt idx="59">
                  <c:v>11.447622270639659</c:v>
                </c:pt>
                <c:pt idx="60">
                  <c:v>11.593271873972785</c:v>
                </c:pt>
                <c:pt idx="61">
                  <c:v>11.428486828097327</c:v>
                </c:pt>
                <c:pt idx="62">
                  <c:v>11.712835936276567</c:v>
                </c:pt>
                <c:pt idx="63">
                  <c:v>11.795435413419398</c:v>
                </c:pt>
                <c:pt idx="64">
                  <c:v>11.892932932143793</c:v>
                </c:pt>
                <c:pt idx="65">
                  <c:v>11.83</c:v>
                </c:pt>
                <c:pt idx="66">
                  <c:v>11.892137747698886</c:v>
                </c:pt>
                <c:pt idx="67">
                  <c:v>12.010701536940669</c:v>
                </c:pt>
                <c:pt idx="68">
                  <c:v>12.251858150755657</c:v>
                </c:pt>
                <c:pt idx="69">
                  <c:v>12.968216714729342</c:v>
                </c:pt>
                <c:pt idx="70">
                  <c:v>12.514985356150296</c:v>
                </c:pt>
                <c:pt idx="71">
                  <c:v>12.67519044957835</c:v>
                </c:pt>
                <c:pt idx="72">
                  <c:v>12.834973262876876</c:v>
                </c:pt>
                <c:pt idx="73">
                  <c:v>12.436139201404332</c:v>
                </c:pt>
                <c:pt idx="74">
                  <c:v>12.203528302141434</c:v>
                </c:pt>
                <c:pt idx="75">
                  <c:v>12.373188334863942</c:v>
                </c:pt>
                <c:pt idx="76">
                  <c:v>12.590195894057969</c:v>
                </c:pt>
                <c:pt idx="77">
                  <c:v>12.852830155471979</c:v>
                </c:pt>
                <c:pt idx="78">
                  <c:v>12.814603504473764</c:v>
                </c:pt>
                <c:pt idx="79">
                  <c:v>12.883154622285693</c:v>
                </c:pt>
                <c:pt idx="80">
                  <c:v>12.690709181744602</c:v>
                </c:pt>
                <c:pt idx="81">
                  <c:v>11.758421322121967</c:v>
                </c:pt>
                <c:pt idx="82">
                  <c:v>12.150412777067537</c:v>
                </c:pt>
                <c:pt idx="83">
                  <c:v>11.881673726545836</c:v>
                </c:pt>
                <c:pt idx="84">
                  <c:v>11.546769022659436</c:v>
                </c:pt>
                <c:pt idx="85">
                  <c:v>11.770960424642778</c:v>
                </c:pt>
                <c:pt idx="86">
                  <c:v>11.776017052239993</c:v>
                </c:pt>
                <c:pt idx="87">
                  <c:v>11.42152936503153</c:v>
                </c:pt>
                <c:pt idx="88">
                  <c:v>11.201209660127979</c:v>
                </c:pt>
                <c:pt idx="89">
                  <c:v>11.044109094675479</c:v>
                </c:pt>
                <c:pt idx="90">
                  <c:v>11.230364101279829</c:v>
                </c:pt>
                <c:pt idx="91">
                  <c:v>11.221812431353163</c:v>
                </c:pt>
                <c:pt idx="92">
                  <c:v>11.235831047432354</c:v>
                </c:pt>
                <c:pt idx="93">
                  <c:v>10.972583328361265</c:v>
                </c:pt>
                <c:pt idx="94">
                  <c:v>10.932800079967155</c:v>
                </c:pt>
                <c:pt idx="95">
                  <c:v>11.021465290876293</c:v>
                </c:pt>
                <c:pt idx="96">
                  <c:v>11.324675541751647</c:v>
                </c:pt>
                <c:pt idx="97">
                  <c:v>11.613023016469578</c:v>
                </c:pt>
                <c:pt idx="98">
                  <c:v>11.573527151042599</c:v>
                </c:pt>
                <c:pt idx="99">
                  <c:v>11.461824707372388</c:v>
                </c:pt>
                <c:pt idx="100">
                  <c:v>11.515887933882</c:v>
                </c:pt>
                <c:pt idx="101">
                  <c:v>11.293188584884515</c:v>
                </c:pt>
                <c:pt idx="102">
                  <c:v>11.051547679311565</c:v>
                </c:pt>
                <c:pt idx="103">
                  <c:v>11.042383765715551</c:v>
                </c:pt>
                <c:pt idx="104">
                  <c:v>10.831788814016011</c:v>
                </c:pt>
                <c:pt idx="105">
                  <c:v>11.544318028751048</c:v>
                </c:pt>
                <c:pt idx="106">
                  <c:v>11.630145120283302</c:v>
                </c:pt>
                <c:pt idx="107">
                  <c:v>11.639752886899959</c:v>
                </c:pt>
                <c:pt idx="108">
                  <c:v>11.842323006732588</c:v>
                </c:pt>
                <c:pt idx="109">
                  <c:v>11.778594174549987</c:v>
                </c:pt>
                <c:pt idx="110">
                  <c:v>12.61555091326175</c:v>
                </c:pt>
                <c:pt idx="111">
                  <c:v>13.820579340004421</c:v>
                </c:pt>
                <c:pt idx="112">
                  <c:v>13.599182584392864</c:v>
                </c:pt>
                <c:pt idx="113">
                  <c:v>14.029129434524332</c:v>
                </c:pt>
                <c:pt idx="114">
                  <c:v>14.313958200391516</c:v>
                </c:pt>
                <c:pt idx="115">
                  <c:v>14.987254070555554</c:v>
                </c:pt>
                <c:pt idx="116">
                  <c:v>15.933844082150395</c:v>
                </c:pt>
                <c:pt idx="117">
                  <c:v>16.067287463221454</c:v>
                </c:pt>
                <c:pt idx="118">
                  <c:v>16.152412298943499</c:v>
                </c:pt>
                <c:pt idx="119">
                  <c:v>16.051433794129</c:v>
                </c:pt>
                <c:pt idx="120">
                  <c:v>16.071326646092668</c:v>
                </c:pt>
                <c:pt idx="121">
                  <c:v>16.404508239741897</c:v>
                </c:pt>
                <c:pt idx="122">
                  <c:v>15.826056479534754</c:v>
                </c:pt>
                <c:pt idx="123">
                  <c:v>14.188863896832686</c:v>
                </c:pt>
                <c:pt idx="124">
                  <c:v>14.248477565491854</c:v>
                </c:pt>
                <c:pt idx="125">
                  <c:v>14.246383539456975</c:v>
                </c:pt>
                <c:pt idx="126">
                  <c:v>13.798441510340007</c:v>
                </c:pt>
                <c:pt idx="127">
                  <c:v>13.328536545987495</c:v>
                </c:pt>
                <c:pt idx="128">
                  <c:v>13.145850975854296</c:v>
                </c:pt>
                <c:pt idx="129">
                  <c:v>12.749360047921252</c:v>
                </c:pt>
                <c:pt idx="130">
                  <c:v>12.56406324716567</c:v>
                </c:pt>
                <c:pt idx="131">
                  <c:v>12.543924596931408</c:v>
                </c:pt>
                <c:pt idx="132">
                  <c:v>12.017107910927958</c:v>
                </c:pt>
                <c:pt idx="133">
                  <c:v>11.572219153208525</c:v>
                </c:pt>
                <c:pt idx="134">
                  <c:v>11.339902479946765</c:v>
                </c:pt>
                <c:pt idx="135">
                  <c:v>11.723690211218265</c:v>
                </c:pt>
                <c:pt idx="136">
                  <c:v>11.573021047466394</c:v>
                </c:pt>
                <c:pt idx="137">
                  <c:v>11.225785480604044</c:v>
                </c:pt>
                <c:pt idx="138">
                  <c:v>11.398586584331643</c:v>
                </c:pt>
                <c:pt idx="139">
                  <c:v>10.892183666071496</c:v>
                </c:pt>
                <c:pt idx="140">
                  <c:v>10.619097660190956</c:v>
                </c:pt>
                <c:pt idx="141">
                  <c:v>10.466755750603642</c:v>
                </c:pt>
                <c:pt idx="142">
                  <c:v>10.591206124454734</c:v>
                </c:pt>
                <c:pt idx="143">
                  <c:v>10.236566850852768</c:v>
                </c:pt>
                <c:pt idx="144">
                  <c:v>10.289153941236847</c:v>
                </c:pt>
                <c:pt idx="145">
                  <c:v>10.056517789913904</c:v>
                </c:pt>
                <c:pt idx="146">
                  <c:v>10.00901193554872</c:v>
                </c:pt>
                <c:pt idx="147">
                  <c:v>9.7481507364650444</c:v>
                </c:pt>
                <c:pt idx="148">
                  <c:v>9.8941967288011821</c:v>
                </c:pt>
                <c:pt idx="149">
                  <c:v>10.039113809667608</c:v>
                </c:pt>
                <c:pt idx="150">
                  <c:v>10.305087328329959</c:v>
                </c:pt>
                <c:pt idx="151">
                  <c:v>10.491951</c:v>
                </c:pt>
                <c:pt idx="152">
                  <c:v>10.760251</c:v>
                </c:pt>
                <c:pt idx="153">
                  <c:v>10.515070999999999</c:v>
                </c:pt>
                <c:pt idx="154">
                  <c:v>10.061019999999999</c:v>
                </c:pt>
                <c:pt idx="155">
                  <c:v>10.111546978516461</c:v>
                </c:pt>
                <c:pt idx="156">
                  <c:v>9.8591383737505325</c:v>
                </c:pt>
                <c:pt idx="157">
                  <c:v>9.6608327067106661</c:v>
                </c:pt>
                <c:pt idx="158">
                  <c:v>9.690116999999999</c:v>
                </c:pt>
                <c:pt idx="159">
                  <c:v>9.791898999999999</c:v>
                </c:pt>
                <c:pt idx="160">
                  <c:v>9.7690509999999993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17'!$C$3</c:f>
              <c:strCache>
                <c:ptCount val="1"/>
                <c:pt idx="0">
                  <c:v>Taxa Selic - Meta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'Gráfico 17'!$A$4:$A$164</c:f>
              <c:numCache>
                <c:formatCode>mmm\-yy</c:formatCode>
                <c:ptCount val="161"/>
                <c:pt idx="0">
                  <c:v>38717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38837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38990</c:v>
                </c:pt>
                <c:pt idx="10">
                  <c:v>39021</c:v>
                </c:pt>
                <c:pt idx="11">
                  <c:v>39051</c:v>
                </c:pt>
                <c:pt idx="12">
                  <c:v>39082</c:v>
                </c:pt>
                <c:pt idx="13">
                  <c:v>39113</c:v>
                </c:pt>
                <c:pt idx="14">
                  <c:v>39141</c:v>
                </c:pt>
                <c:pt idx="15">
                  <c:v>39172</c:v>
                </c:pt>
                <c:pt idx="16">
                  <c:v>39202</c:v>
                </c:pt>
                <c:pt idx="17">
                  <c:v>39233</c:v>
                </c:pt>
                <c:pt idx="18">
                  <c:v>39263</c:v>
                </c:pt>
                <c:pt idx="19">
                  <c:v>39294</c:v>
                </c:pt>
                <c:pt idx="20">
                  <c:v>39325</c:v>
                </c:pt>
                <c:pt idx="21">
                  <c:v>39355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39599</c:v>
                </c:pt>
                <c:pt idx="30">
                  <c:v>39629</c:v>
                </c:pt>
                <c:pt idx="31">
                  <c:v>39660</c:v>
                </c:pt>
                <c:pt idx="32">
                  <c:v>39691</c:v>
                </c:pt>
                <c:pt idx="33">
                  <c:v>39721</c:v>
                </c:pt>
                <c:pt idx="34">
                  <c:v>39752</c:v>
                </c:pt>
                <c:pt idx="35">
                  <c:v>39782</c:v>
                </c:pt>
                <c:pt idx="36">
                  <c:v>39813</c:v>
                </c:pt>
                <c:pt idx="37">
                  <c:v>39844</c:v>
                </c:pt>
                <c:pt idx="38">
                  <c:v>39872</c:v>
                </c:pt>
                <c:pt idx="39">
                  <c:v>39903</c:v>
                </c:pt>
                <c:pt idx="40">
                  <c:v>39933</c:v>
                </c:pt>
                <c:pt idx="41">
                  <c:v>39964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40117</c:v>
                </c:pt>
                <c:pt idx="47">
                  <c:v>40147</c:v>
                </c:pt>
                <c:pt idx="48">
                  <c:v>40178</c:v>
                </c:pt>
                <c:pt idx="49">
                  <c:v>40209</c:v>
                </c:pt>
                <c:pt idx="50">
                  <c:v>40237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40390</c:v>
                </c:pt>
                <c:pt idx="56">
                  <c:v>40421</c:v>
                </c:pt>
                <c:pt idx="57">
                  <c:v>40451</c:v>
                </c:pt>
                <c:pt idx="58">
                  <c:v>40482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40663</c:v>
                </c:pt>
                <c:pt idx="65">
                  <c:v>40694</c:v>
                </c:pt>
                <c:pt idx="66">
                  <c:v>40724</c:v>
                </c:pt>
                <c:pt idx="67">
                  <c:v>40755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40908</c:v>
                </c:pt>
                <c:pt idx="73">
                  <c:v>40939</c:v>
                </c:pt>
                <c:pt idx="74">
                  <c:v>40968</c:v>
                </c:pt>
                <c:pt idx="75">
                  <c:v>40999</c:v>
                </c:pt>
                <c:pt idx="76">
                  <c:v>41029</c:v>
                </c:pt>
                <c:pt idx="77">
                  <c:v>41060</c:v>
                </c:pt>
                <c:pt idx="78">
                  <c:v>41090</c:v>
                </c:pt>
                <c:pt idx="79">
                  <c:v>41121</c:v>
                </c:pt>
                <c:pt idx="80">
                  <c:v>41152</c:v>
                </c:pt>
                <c:pt idx="81">
                  <c:v>41182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41364</c:v>
                </c:pt>
                <c:pt idx="88">
                  <c:v>41394</c:v>
                </c:pt>
                <c:pt idx="89">
                  <c:v>41425</c:v>
                </c:pt>
                <c:pt idx="90">
                  <c:v>41455</c:v>
                </c:pt>
                <c:pt idx="91">
                  <c:v>41486</c:v>
                </c:pt>
                <c:pt idx="92">
                  <c:v>41517</c:v>
                </c:pt>
                <c:pt idx="93">
                  <c:v>41547</c:v>
                </c:pt>
                <c:pt idx="94">
                  <c:v>41578</c:v>
                </c:pt>
                <c:pt idx="95">
                  <c:v>41608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41790</c:v>
                </c:pt>
                <c:pt idx="102">
                  <c:v>41820</c:v>
                </c:pt>
                <c:pt idx="103">
                  <c:v>41851</c:v>
                </c:pt>
                <c:pt idx="104">
                  <c:v>41882</c:v>
                </c:pt>
                <c:pt idx="105">
                  <c:v>41912</c:v>
                </c:pt>
                <c:pt idx="106">
                  <c:v>41943</c:v>
                </c:pt>
                <c:pt idx="107">
                  <c:v>41973</c:v>
                </c:pt>
                <c:pt idx="108">
                  <c:v>42004</c:v>
                </c:pt>
                <c:pt idx="109">
                  <c:v>42035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42155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42308</c:v>
                </c:pt>
                <c:pt idx="119">
                  <c:v>42338</c:v>
                </c:pt>
                <c:pt idx="120">
                  <c:v>42369</c:v>
                </c:pt>
                <c:pt idx="121">
                  <c:v>42400</c:v>
                </c:pt>
                <c:pt idx="122">
                  <c:v>42429</c:v>
                </c:pt>
                <c:pt idx="123">
                  <c:v>42460</c:v>
                </c:pt>
                <c:pt idx="124">
                  <c:v>42490</c:v>
                </c:pt>
                <c:pt idx="125">
                  <c:v>42521</c:v>
                </c:pt>
                <c:pt idx="126">
                  <c:v>42551</c:v>
                </c:pt>
                <c:pt idx="127">
                  <c:v>42582</c:v>
                </c:pt>
                <c:pt idx="128">
                  <c:v>42613</c:v>
                </c:pt>
                <c:pt idx="129">
                  <c:v>42643</c:v>
                </c:pt>
                <c:pt idx="130">
                  <c:v>42674</c:v>
                </c:pt>
                <c:pt idx="131">
                  <c:v>42704</c:v>
                </c:pt>
                <c:pt idx="132">
                  <c:v>42735</c:v>
                </c:pt>
                <c:pt idx="133">
                  <c:v>42766</c:v>
                </c:pt>
                <c:pt idx="134">
                  <c:v>42794</c:v>
                </c:pt>
                <c:pt idx="135">
                  <c:v>42825</c:v>
                </c:pt>
                <c:pt idx="136">
                  <c:v>42855</c:v>
                </c:pt>
                <c:pt idx="137">
                  <c:v>42886</c:v>
                </c:pt>
                <c:pt idx="138">
                  <c:v>42916</c:v>
                </c:pt>
                <c:pt idx="139">
                  <c:v>42947</c:v>
                </c:pt>
                <c:pt idx="140">
                  <c:v>42978</c:v>
                </c:pt>
                <c:pt idx="141">
                  <c:v>43008</c:v>
                </c:pt>
                <c:pt idx="142">
                  <c:v>43039</c:v>
                </c:pt>
                <c:pt idx="143">
                  <c:v>43069</c:v>
                </c:pt>
                <c:pt idx="144">
                  <c:v>43100</c:v>
                </c:pt>
                <c:pt idx="145">
                  <c:v>43131</c:v>
                </c:pt>
                <c:pt idx="146">
                  <c:v>43159</c:v>
                </c:pt>
                <c:pt idx="147">
                  <c:v>43190</c:v>
                </c:pt>
                <c:pt idx="148">
                  <c:v>43220</c:v>
                </c:pt>
                <c:pt idx="149">
                  <c:v>43251</c:v>
                </c:pt>
                <c:pt idx="150">
                  <c:v>43281</c:v>
                </c:pt>
                <c:pt idx="151">
                  <c:v>43312</c:v>
                </c:pt>
                <c:pt idx="152">
                  <c:v>43343</c:v>
                </c:pt>
                <c:pt idx="153">
                  <c:v>43373</c:v>
                </c:pt>
                <c:pt idx="154">
                  <c:v>43404</c:v>
                </c:pt>
                <c:pt idx="155">
                  <c:v>43434</c:v>
                </c:pt>
                <c:pt idx="156">
                  <c:v>43465</c:v>
                </c:pt>
                <c:pt idx="157">
                  <c:v>43496</c:v>
                </c:pt>
                <c:pt idx="158">
                  <c:v>43524</c:v>
                </c:pt>
                <c:pt idx="159">
                  <c:v>43555</c:v>
                </c:pt>
                <c:pt idx="160">
                  <c:v>43585</c:v>
                </c:pt>
              </c:numCache>
            </c:numRef>
          </c:cat>
          <c:val>
            <c:numRef>
              <c:f>'Gráfico 17'!$C$4:$C$164</c:f>
              <c:numCache>
                <c:formatCode>0.00</c:formatCode>
                <c:ptCount val="161"/>
                <c:pt idx="0">
                  <c:v>18</c:v>
                </c:pt>
                <c:pt idx="1">
                  <c:v>17.25</c:v>
                </c:pt>
                <c:pt idx="2">
                  <c:v>17.25</c:v>
                </c:pt>
                <c:pt idx="3">
                  <c:v>16.5</c:v>
                </c:pt>
                <c:pt idx="4">
                  <c:v>15.75</c:v>
                </c:pt>
                <c:pt idx="5">
                  <c:v>15.75</c:v>
                </c:pt>
                <c:pt idx="6">
                  <c:v>15.25</c:v>
                </c:pt>
                <c:pt idx="7">
                  <c:v>14.75</c:v>
                </c:pt>
                <c:pt idx="8">
                  <c:v>14.25</c:v>
                </c:pt>
                <c:pt idx="9">
                  <c:v>14.25</c:v>
                </c:pt>
                <c:pt idx="10">
                  <c:v>13.75</c:v>
                </c:pt>
                <c:pt idx="11">
                  <c:v>13.25</c:v>
                </c:pt>
                <c:pt idx="12">
                  <c:v>13.25</c:v>
                </c:pt>
                <c:pt idx="13">
                  <c:v>13</c:v>
                </c:pt>
                <c:pt idx="14">
                  <c:v>13</c:v>
                </c:pt>
                <c:pt idx="15">
                  <c:v>12.75</c:v>
                </c:pt>
                <c:pt idx="16">
                  <c:v>12.5</c:v>
                </c:pt>
                <c:pt idx="17">
                  <c:v>12.5</c:v>
                </c:pt>
                <c:pt idx="18">
                  <c:v>12</c:v>
                </c:pt>
                <c:pt idx="19">
                  <c:v>11.5</c:v>
                </c:pt>
                <c:pt idx="20">
                  <c:v>11.5</c:v>
                </c:pt>
                <c:pt idx="21">
                  <c:v>11.25</c:v>
                </c:pt>
                <c:pt idx="22">
                  <c:v>11.25</c:v>
                </c:pt>
                <c:pt idx="23">
                  <c:v>11.25</c:v>
                </c:pt>
                <c:pt idx="24">
                  <c:v>11.25</c:v>
                </c:pt>
                <c:pt idx="25">
                  <c:v>11.25</c:v>
                </c:pt>
                <c:pt idx="26">
                  <c:v>11.25</c:v>
                </c:pt>
                <c:pt idx="27">
                  <c:v>11.25</c:v>
                </c:pt>
                <c:pt idx="28">
                  <c:v>11.75</c:v>
                </c:pt>
                <c:pt idx="29">
                  <c:v>11.75</c:v>
                </c:pt>
                <c:pt idx="30">
                  <c:v>12.25</c:v>
                </c:pt>
                <c:pt idx="31">
                  <c:v>13</c:v>
                </c:pt>
                <c:pt idx="32">
                  <c:v>13</c:v>
                </c:pt>
                <c:pt idx="33">
                  <c:v>13.75</c:v>
                </c:pt>
                <c:pt idx="34">
                  <c:v>13.75</c:v>
                </c:pt>
                <c:pt idx="35">
                  <c:v>13.75</c:v>
                </c:pt>
                <c:pt idx="36">
                  <c:v>13.75</c:v>
                </c:pt>
                <c:pt idx="37">
                  <c:v>12.75</c:v>
                </c:pt>
                <c:pt idx="38">
                  <c:v>12.75</c:v>
                </c:pt>
                <c:pt idx="39">
                  <c:v>11.25</c:v>
                </c:pt>
                <c:pt idx="40">
                  <c:v>10.25</c:v>
                </c:pt>
                <c:pt idx="41">
                  <c:v>10.25</c:v>
                </c:pt>
                <c:pt idx="42">
                  <c:v>9.25</c:v>
                </c:pt>
                <c:pt idx="43">
                  <c:v>8.75</c:v>
                </c:pt>
                <c:pt idx="44">
                  <c:v>8.75</c:v>
                </c:pt>
                <c:pt idx="45">
                  <c:v>8.75</c:v>
                </c:pt>
                <c:pt idx="46">
                  <c:v>8.75</c:v>
                </c:pt>
                <c:pt idx="47">
                  <c:v>8.75</c:v>
                </c:pt>
                <c:pt idx="48">
                  <c:v>8.75</c:v>
                </c:pt>
                <c:pt idx="49">
                  <c:v>8.75</c:v>
                </c:pt>
                <c:pt idx="50">
                  <c:v>8.75</c:v>
                </c:pt>
                <c:pt idx="51">
                  <c:v>8.75</c:v>
                </c:pt>
                <c:pt idx="52">
                  <c:v>9.5</c:v>
                </c:pt>
                <c:pt idx="53">
                  <c:v>9.5</c:v>
                </c:pt>
                <c:pt idx="54">
                  <c:v>10.25</c:v>
                </c:pt>
                <c:pt idx="55">
                  <c:v>10.75</c:v>
                </c:pt>
                <c:pt idx="56">
                  <c:v>10.75</c:v>
                </c:pt>
                <c:pt idx="57">
                  <c:v>10.75</c:v>
                </c:pt>
                <c:pt idx="58">
                  <c:v>10.75</c:v>
                </c:pt>
                <c:pt idx="59">
                  <c:v>10.75</c:v>
                </c:pt>
                <c:pt idx="60">
                  <c:v>10.75</c:v>
                </c:pt>
                <c:pt idx="61">
                  <c:v>11.25</c:v>
                </c:pt>
                <c:pt idx="62">
                  <c:v>11.25</c:v>
                </c:pt>
                <c:pt idx="63">
                  <c:v>11.75</c:v>
                </c:pt>
                <c:pt idx="64">
                  <c:v>12</c:v>
                </c:pt>
                <c:pt idx="65">
                  <c:v>12</c:v>
                </c:pt>
                <c:pt idx="66">
                  <c:v>12.25</c:v>
                </c:pt>
                <c:pt idx="67">
                  <c:v>12.5</c:v>
                </c:pt>
                <c:pt idx="68">
                  <c:v>12.5</c:v>
                </c:pt>
                <c:pt idx="69">
                  <c:v>12</c:v>
                </c:pt>
                <c:pt idx="70">
                  <c:v>11.5</c:v>
                </c:pt>
                <c:pt idx="71">
                  <c:v>11.5</c:v>
                </c:pt>
                <c:pt idx="72">
                  <c:v>11</c:v>
                </c:pt>
                <c:pt idx="73">
                  <c:v>10.5</c:v>
                </c:pt>
                <c:pt idx="74">
                  <c:v>10.5</c:v>
                </c:pt>
                <c:pt idx="75">
                  <c:v>9.75</c:v>
                </c:pt>
                <c:pt idx="76">
                  <c:v>9</c:v>
                </c:pt>
                <c:pt idx="77">
                  <c:v>8.5</c:v>
                </c:pt>
                <c:pt idx="78">
                  <c:v>8.5</c:v>
                </c:pt>
                <c:pt idx="79">
                  <c:v>8</c:v>
                </c:pt>
                <c:pt idx="80">
                  <c:v>7.5</c:v>
                </c:pt>
                <c:pt idx="81">
                  <c:v>7.5</c:v>
                </c:pt>
                <c:pt idx="82">
                  <c:v>7.25</c:v>
                </c:pt>
                <c:pt idx="83">
                  <c:v>7.25</c:v>
                </c:pt>
                <c:pt idx="84">
                  <c:v>7.25</c:v>
                </c:pt>
                <c:pt idx="85">
                  <c:v>7.25</c:v>
                </c:pt>
                <c:pt idx="86">
                  <c:v>7.25</c:v>
                </c:pt>
                <c:pt idx="87">
                  <c:v>7.25</c:v>
                </c:pt>
                <c:pt idx="88">
                  <c:v>7.5</c:v>
                </c:pt>
                <c:pt idx="89">
                  <c:v>8</c:v>
                </c:pt>
                <c:pt idx="90">
                  <c:v>8</c:v>
                </c:pt>
                <c:pt idx="91">
                  <c:v>8.5</c:v>
                </c:pt>
                <c:pt idx="92">
                  <c:v>9</c:v>
                </c:pt>
                <c:pt idx="93">
                  <c:v>9</c:v>
                </c:pt>
                <c:pt idx="94">
                  <c:v>9.5</c:v>
                </c:pt>
                <c:pt idx="95">
                  <c:v>10</c:v>
                </c:pt>
                <c:pt idx="96">
                  <c:v>10</c:v>
                </c:pt>
                <c:pt idx="97">
                  <c:v>10.5</c:v>
                </c:pt>
                <c:pt idx="98">
                  <c:v>10.75</c:v>
                </c:pt>
                <c:pt idx="99">
                  <c:v>10.75</c:v>
                </c:pt>
                <c:pt idx="100">
                  <c:v>11</c:v>
                </c:pt>
                <c:pt idx="101">
                  <c:v>11</c:v>
                </c:pt>
                <c:pt idx="102">
                  <c:v>11</c:v>
                </c:pt>
                <c:pt idx="103">
                  <c:v>11</c:v>
                </c:pt>
                <c:pt idx="104">
                  <c:v>11</c:v>
                </c:pt>
                <c:pt idx="105">
                  <c:v>11</c:v>
                </c:pt>
                <c:pt idx="106">
                  <c:v>11.25</c:v>
                </c:pt>
                <c:pt idx="107">
                  <c:v>11.25</c:v>
                </c:pt>
                <c:pt idx="108">
                  <c:v>11.75</c:v>
                </c:pt>
                <c:pt idx="109">
                  <c:v>12.25</c:v>
                </c:pt>
                <c:pt idx="110">
                  <c:v>12.25</c:v>
                </c:pt>
                <c:pt idx="111">
                  <c:v>12.75</c:v>
                </c:pt>
                <c:pt idx="112">
                  <c:v>13.25</c:v>
                </c:pt>
                <c:pt idx="113">
                  <c:v>13.75</c:v>
                </c:pt>
                <c:pt idx="114">
                  <c:v>14.25</c:v>
                </c:pt>
                <c:pt idx="115">
                  <c:v>14.25</c:v>
                </c:pt>
                <c:pt idx="116">
                  <c:v>14.25</c:v>
                </c:pt>
                <c:pt idx="117">
                  <c:v>14.25</c:v>
                </c:pt>
                <c:pt idx="118">
                  <c:v>14.25</c:v>
                </c:pt>
                <c:pt idx="119">
                  <c:v>14.25</c:v>
                </c:pt>
                <c:pt idx="120">
                  <c:v>14.25</c:v>
                </c:pt>
                <c:pt idx="121">
                  <c:v>14.25</c:v>
                </c:pt>
                <c:pt idx="122">
                  <c:v>14.25</c:v>
                </c:pt>
                <c:pt idx="123">
                  <c:v>14.25</c:v>
                </c:pt>
                <c:pt idx="124">
                  <c:v>14.25</c:v>
                </c:pt>
                <c:pt idx="125">
                  <c:v>14.25</c:v>
                </c:pt>
                <c:pt idx="126">
                  <c:v>14.25</c:v>
                </c:pt>
                <c:pt idx="127">
                  <c:v>14.25</c:v>
                </c:pt>
                <c:pt idx="128">
                  <c:v>14.25</c:v>
                </c:pt>
                <c:pt idx="129">
                  <c:v>14.25</c:v>
                </c:pt>
                <c:pt idx="130">
                  <c:v>14</c:v>
                </c:pt>
                <c:pt idx="131">
                  <c:v>14</c:v>
                </c:pt>
                <c:pt idx="132">
                  <c:v>13.75</c:v>
                </c:pt>
                <c:pt idx="133">
                  <c:v>13</c:v>
                </c:pt>
                <c:pt idx="134">
                  <c:v>12.25</c:v>
                </c:pt>
                <c:pt idx="135">
                  <c:v>12.25</c:v>
                </c:pt>
                <c:pt idx="136">
                  <c:v>11.25</c:v>
                </c:pt>
                <c:pt idx="137">
                  <c:v>11.25</c:v>
                </c:pt>
                <c:pt idx="138">
                  <c:v>10.25</c:v>
                </c:pt>
                <c:pt idx="139">
                  <c:v>9.25</c:v>
                </c:pt>
                <c:pt idx="140">
                  <c:v>9.25</c:v>
                </c:pt>
                <c:pt idx="141">
                  <c:v>8.25</c:v>
                </c:pt>
                <c:pt idx="142">
                  <c:v>7.5</c:v>
                </c:pt>
                <c:pt idx="143">
                  <c:v>7.5</c:v>
                </c:pt>
                <c:pt idx="144">
                  <c:v>7</c:v>
                </c:pt>
                <c:pt idx="145">
                  <c:v>7</c:v>
                </c:pt>
                <c:pt idx="146">
                  <c:v>6.75</c:v>
                </c:pt>
                <c:pt idx="147">
                  <c:v>6.5</c:v>
                </c:pt>
                <c:pt idx="148">
                  <c:v>6.5</c:v>
                </c:pt>
                <c:pt idx="149">
                  <c:v>6.5</c:v>
                </c:pt>
                <c:pt idx="150">
                  <c:v>6.5</c:v>
                </c:pt>
                <c:pt idx="151">
                  <c:v>6.5</c:v>
                </c:pt>
                <c:pt idx="152">
                  <c:v>6.5</c:v>
                </c:pt>
                <c:pt idx="153">
                  <c:v>6.5</c:v>
                </c:pt>
                <c:pt idx="154">
                  <c:v>6.5</c:v>
                </c:pt>
                <c:pt idx="155">
                  <c:v>6.5</c:v>
                </c:pt>
                <c:pt idx="156">
                  <c:v>6.5</c:v>
                </c:pt>
                <c:pt idx="157">
                  <c:v>6.5</c:v>
                </c:pt>
                <c:pt idx="158">
                  <c:v>6.5</c:v>
                </c:pt>
                <c:pt idx="159">
                  <c:v>6.5</c:v>
                </c:pt>
                <c:pt idx="16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76320"/>
        <c:axId val="343876880"/>
      </c:lineChart>
      <c:dateAx>
        <c:axId val="343876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3876880"/>
        <c:crosses val="autoZero"/>
        <c:auto val="1"/>
        <c:lblOffset val="100"/>
        <c:baseTimeUnit val="months"/>
      </c:dateAx>
      <c:valAx>
        <c:axId val="343876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pt-BR"/>
          </a:p>
        </c:txPr>
        <c:crossAx val="34387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751412481105989E-2"/>
          <c:y val="0.89802534241133281"/>
          <c:w val="0.96100737417660853"/>
          <c:h val="5.0576264995113411E-2"/>
        </c:manualLayout>
      </c:layout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accent5"/>
      </a:solidFill>
    </a:ln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cap="all" baseline="0">
                <a:latin typeface="Calibri Light" panose="020F0302020204030204" pitchFamily="34" charset="0"/>
              </a:defRPr>
            </a:pPr>
            <a:r>
              <a:rPr lang="pt-BR" sz="1200" b="1" cap="all" baseline="0">
                <a:effectLst/>
                <a:latin typeface="+mn-lt"/>
              </a:rPr>
              <a:t>GRÁFICO 2. EVOLUÇÃO PIB INDUSTRIAL </a:t>
            </a:r>
            <a:endParaRPr lang="en-US" sz="1200" b="1" cap="all" baseline="0">
              <a:effectLst/>
              <a:latin typeface="+mn-lt"/>
            </a:endParaRPr>
          </a:p>
          <a:p>
            <a:pPr>
              <a:defRPr sz="1200" b="1" cap="all" baseline="0">
                <a:latin typeface="Calibri Light" panose="020F0302020204030204" pitchFamily="34" charset="0"/>
              </a:defRPr>
            </a:pPr>
            <a:r>
              <a:rPr lang="pt-BR" sz="1100" b="0" cap="all" baseline="0">
                <a:effectLst/>
                <a:latin typeface="Calibri Light" panose="020F0302020204030204" pitchFamily="34" charset="0"/>
              </a:rPr>
              <a:t>1ºT 2014 = 100 - </a:t>
            </a:r>
            <a:r>
              <a:rPr lang="pt-BR" sz="1100" b="0" cap="none" baseline="0">
                <a:effectLst/>
                <a:latin typeface="Calibri Light" panose="020F0302020204030204" pitchFamily="34" charset="0"/>
              </a:rPr>
              <a:t>séries dessazonalizadas</a:t>
            </a:r>
            <a:endParaRPr lang="en-US" sz="1100" b="0" cap="none" baseline="0">
              <a:effectLst/>
              <a:latin typeface="Calibri Light" panose="020F030202020403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1710434675948653"/>
          <c:w val="0.89019685039370078"/>
          <c:h val="0.6472404198444035"/>
        </c:manualLayout>
      </c:layout>
      <c:lineChart>
        <c:grouping val="standard"/>
        <c:varyColors val="0"/>
        <c:ser>
          <c:idx val="1"/>
          <c:order val="0"/>
          <c:tx>
            <c:strRef>
              <c:f>'Gráfico 2'!$B$4</c:f>
              <c:strCache>
                <c:ptCount val="1"/>
                <c:pt idx="0">
                  <c:v>Indústrias extrativas</c:v>
                </c:pt>
              </c:strCache>
            </c:strRef>
          </c:tx>
          <c:spPr>
            <a:ln>
              <a:solidFill>
                <a:srgbClr val="7A6A60"/>
              </a:solidFill>
            </a:ln>
          </c:spPr>
          <c:marker>
            <c:symbol val="none"/>
          </c:marker>
          <c:cat>
            <c:strRef>
              <c:f>'Gráfico 2'!$A$5:$A$25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2'!$B$5:$B$25</c:f>
              <c:numCache>
                <c:formatCode>0.0</c:formatCode>
                <c:ptCount val="21"/>
                <c:pt idx="0">
                  <c:v>100</c:v>
                </c:pt>
                <c:pt idx="1">
                  <c:v>103.39153961821022</c:v>
                </c:pt>
                <c:pt idx="2">
                  <c:v>106.27522483524029</c:v>
                </c:pt>
                <c:pt idx="3">
                  <c:v>109.37936745534162</c:v>
                </c:pt>
                <c:pt idx="4">
                  <c:v>112.51517899990837</c:v>
                </c:pt>
                <c:pt idx="5">
                  <c:v>112.29193913013773</c:v>
                </c:pt>
                <c:pt idx="6">
                  <c:v>111.41266410993347</c:v>
                </c:pt>
                <c:pt idx="7">
                  <c:v>106.6894613902529</c:v>
                </c:pt>
                <c:pt idx="8">
                  <c:v>105.85427694148773</c:v>
                </c:pt>
                <c:pt idx="9">
                  <c:v>107.11364822562808</c:v>
                </c:pt>
                <c:pt idx="10">
                  <c:v>111.70923951784087</c:v>
                </c:pt>
                <c:pt idx="11">
                  <c:v>112.77058341625657</c:v>
                </c:pt>
                <c:pt idx="12">
                  <c:v>114.09007230091028</c:v>
                </c:pt>
                <c:pt idx="13">
                  <c:v>114.91173505682799</c:v>
                </c:pt>
                <c:pt idx="14">
                  <c:v>113.96711694122349</c:v>
                </c:pt>
                <c:pt idx="15">
                  <c:v>112.7362492602404</c:v>
                </c:pt>
                <c:pt idx="16">
                  <c:v>113.65451738466992</c:v>
                </c:pt>
                <c:pt idx="17">
                  <c:v>114.60824585183747</c:v>
                </c:pt>
                <c:pt idx="18">
                  <c:v>114.78805092870579</c:v>
                </c:pt>
                <c:pt idx="19">
                  <c:v>117.07405561809625</c:v>
                </c:pt>
                <c:pt idx="20">
                  <c:v>109.65108951500243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'Gráfico 2'!$C$4</c:f>
              <c:strCache>
                <c:ptCount val="1"/>
                <c:pt idx="0">
                  <c:v>Indústrias de transformação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'Gráfico 2'!$A$5:$A$25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2'!$C$5:$C$25</c:f>
              <c:numCache>
                <c:formatCode>0.0</c:formatCode>
                <c:ptCount val="21"/>
                <c:pt idx="0">
                  <c:v>100</c:v>
                </c:pt>
                <c:pt idx="1">
                  <c:v>95.765257957455958</c:v>
                </c:pt>
                <c:pt idx="2">
                  <c:v>97.295866354207803</c:v>
                </c:pt>
                <c:pt idx="3">
                  <c:v>96.122959098510378</c:v>
                </c:pt>
                <c:pt idx="4">
                  <c:v>93.845130901463463</c:v>
                </c:pt>
                <c:pt idx="5">
                  <c:v>89.798628734639053</c:v>
                </c:pt>
                <c:pt idx="6">
                  <c:v>87.04486600812065</c:v>
                </c:pt>
                <c:pt idx="7">
                  <c:v>85.444827140814809</c:v>
                </c:pt>
                <c:pt idx="8">
                  <c:v>85.341830142677537</c:v>
                </c:pt>
                <c:pt idx="9">
                  <c:v>85.959484978219535</c:v>
                </c:pt>
                <c:pt idx="10">
                  <c:v>84.341480666384058</c:v>
                </c:pt>
                <c:pt idx="11">
                  <c:v>83.272539154835826</c:v>
                </c:pt>
                <c:pt idx="12">
                  <c:v>84.808426616104953</c:v>
                </c:pt>
                <c:pt idx="13">
                  <c:v>85.652871095291417</c:v>
                </c:pt>
                <c:pt idx="14">
                  <c:v>86.135551404220379</c:v>
                </c:pt>
                <c:pt idx="15">
                  <c:v>88.081890270030726</c:v>
                </c:pt>
                <c:pt idx="16">
                  <c:v>87.711320927724927</c:v>
                </c:pt>
                <c:pt idx="17">
                  <c:v>87.186111437972485</c:v>
                </c:pt>
                <c:pt idx="18">
                  <c:v>87.59108650473776</c:v>
                </c:pt>
                <c:pt idx="19">
                  <c:v>86.776220863595029</c:v>
                </c:pt>
                <c:pt idx="20">
                  <c:v>86.315888536695979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'Gráfico 2'!$D$4</c:f>
              <c:strCache>
                <c:ptCount val="1"/>
                <c:pt idx="0">
                  <c:v>SIUP</c:v>
                </c:pt>
              </c:strCache>
            </c:strRef>
          </c:tx>
          <c:marker>
            <c:symbol val="none"/>
          </c:marker>
          <c:cat>
            <c:strRef>
              <c:f>'Gráfico 2'!$A$5:$A$25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2'!$D$5:$D$25</c:f>
              <c:numCache>
                <c:formatCode>0.0</c:formatCode>
                <c:ptCount val="21"/>
                <c:pt idx="0">
                  <c:v>100</c:v>
                </c:pt>
                <c:pt idx="1">
                  <c:v>95.368398589574667</c:v>
                </c:pt>
                <c:pt idx="2">
                  <c:v>94.403168587692178</c:v>
                </c:pt>
                <c:pt idx="3">
                  <c:v>97.510938621964399</c:v>
                </c:pt>
                <c:pt idx="4">
                  <c:v>94.518989284747562</c:v>
                </c:pt>
                <c:pt idx="5">
                  <c:v>94.534527985633062</c:v>
                </c:pt>
                <c:pt idx="6">
                  <c:v>97.376842846171812</c:v>
                </c:pt>
                <c:pt idx="7">
                  <c:v>99.319033913071692</c:v>
                </c:pt>
                <c:pt idx="8">
                  <c:v>100.16737256847954</c:v>
                </c:pt>
                <c:pt idx="9">
                  <c:v>103.9981188678953</c:v>
                </c:pt>
                <c:pt idx="10">
                  <c:v>103.24739949418947</c:v>
                </c:pt>
                <c:pt idx="11">
                  <c:v>103.20900147254875</c:v>
                </c:pt>
                <c:pt idx="12">
                  <c:v>104.35521433192379</c:v>
                </c:pt>
                <c:pt idx="13">
                  <c:v>103.23575803549112</c:v>
                </c:pt>
                <c:pt idx="14">
                  <c:v>103.59453939543437</c:v>
                </c:pt>
                <c:pt idx="15">
                  <c:v>103.40306773057793</c:v>
                </c:pt>
                <c:pt idx="16">
                  <c:v>104.91324109153139</c:v>
                </c:pt>
                <c:pt idx="17">
                  <c:v>106.29819464301082</c:v>
                </c:pt>
                <c:pt idx="18">
                  <c:v>104.3833966251196</c:v>
                </c:pt>
                <c:pt idx="19">
                  <c:v>108.26179360309962</c:v>
                </c:pt>
                <c:pt idx="20">
                  <c:v>109.78054617708293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'Gráfico 2'!$E$4</c:f>
              <c:strCache>
                <c:ptCount val="1"/>
                <c:pt idx="0">
                  <c:v>Construção Civil</c:v>
                </c:pt>
              </c:strCache>
            </c:strRef>
          </c:tx>
          <c:marker>
            <c:symbol val="none"/>
          </c:marker>
          <c:cat>
            <c:strRef>
              <c:f>'Gráfico 2'!$A$5:$A$25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2'!$E$5:$E$25</c:f>
              <c:numCache>
                <c:formatCode>0.0</c:formatCode>
                <c:ptCount val="21"/>
                <c:pt idx="0">
                  <c:v>100</c:v>
                </c:pt>
                <c:pt idx="1">
                  <c:v>95.607800529666847</c:v>
                </c:pt>
                <c:pt idx="2">
                  <c:v>90.412735179044532</c:v>
                </c:pt>
                <c:pt idx="3">
                  <c:v>91.395302645280736</c:v>
                </c:pt>
                <c:pt idx="4">
                  <c:v>89.86425654227935</c:v>
                </c:pt>
                <c:pt idx="5">
                  <c:v>85.658981170549779</c:v>
                </c:pt>
                <c:pt idx="6">
                  <c:v>84.539769416656682</c:v>
                </c:pt>
                <c:pt idx="7">
                  <c:v>83.096045012026323</c:v>
                </c:pt>
                <c:pt idx="8">
                  <c:v>80.987348033403975</c:v>
                </c:pt>
                <c:pt idx="9">
                  <c:v>78.519748918092887</c:v>
                </c:pt>
                <c:pt idx="10">
                  <c:v>76.207546374584481</c:v>
                </c:pt>
                <c:pt idx="11">
                  <c:v>73.07627461190927</c:v>
                </c:pt>
                <c:pt idx="12">
                  <c:v>72.563771170266307</c:v>
                </c:pt>
                <c:pt idx="13">
                  <c:v>71.333715671236817</c:v>
                </c:pt>
                <c:pt idx="14">
                  <c:v>70.395662342153727</c:v>
                </c:pt>
                <c:pt idx="15">
                  <c:v>71.275846153869651</c:v>
                </c:pt>
                <c:pt idx="16">
                  <c:v>69.584795254564014</c:v>
                </c:pt>
                <c:pt idx="17">
                  <c:v>69.467393345323501</c:v>
                </c:pt>
                <c:pt idx="18">
                  <c:v>69.665469525268691</c:v>
                </c:pt>
                <c:pt idx="19">
                  <c:v>69.599816275389017</c:v>
                </c:pt>
                <c:pt idx="20">
                  <c:v>68.183156547103735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'Gráfico 2'!$F$4</c:f>
              <c:strCache>
                <c:ptCount val="1"/>
                <c:pt idx="0">
                  <c:v>Indústria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'Gráfico 2'!$A$5:$A$25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2'!$F$5:$F$25</c:f>
              <c:numCache>
                <c:formatCode>0.0</c:formatCode>
                <c:ptCount val="21"/>
                <c:pt idx="0">
                  <c:v>100</c:v>
                </c:pt>
                <c:pt idx="1">
                  <c:v>97.02387014560793</c:v>
                </c:pt>
                <c:pt idx="2">
                  <c:v>96.767199902792939</c:v>
                </c:pt>
                <c:pt idx="3">
                  <c:v>97.503251026681369</c:v>
                </c:pt>
                <c:pt idx="4">
                  <c:v>95.761076978716204</c:v>
                </c:pt>
                <c:pt idx="5">
                  <c:v>92.595891490380382</c:v>
                </c:pt>
                <c:pt idx="6">
                  <c:v>90.991225237269504</c:v>
                </c:pt>
                <c:pt idx="7">
                  <c:v>89.326430996291236</c:v>
                </c:pt>
                <c:pt idx="8">
                  <c:v>88.749752698335143</c:v>
                </c:pt>
                <c:pt idx="9">
                  <c:v>89.004815450627191</c:v>
                </c:pt>
                <c:pt idx="10">
                  <c:v>87.729540054734869</c:v>
                </c:pt>
                <c:pt idx="11">
                  <c:v>86.185890156243929</c:v>
                </c:pt>
                <c:pt idx="12">
                  <c:v>87.16198208361493</c:v>
                </c:pt>
                <c:pt idx="13">
                  <c:v>87.138546948585869</c:v>
                </c:pt>
                <c:pt idx="14">
                  <c:v>87.397178203395029</c:v>
                </c:pt>
                <c:pt idx="15">
                  <c:v>88.323068727272386</c:v>
                </c:pt>
                <c:pt idx="16">
                  <c:v>88.180292855451142</c:v>
                </c:pt>
                <c:pt idx="17">
                  <c:v>87.834973902690621</c:v>
                </c:pt>
                <c:pt idx="18">
                  <c:v>88.12124533758913</c:v>
                </c:pt>
                <c:pt idx="19">
                  <c:v>87.843994182129421</c:v>
                </c:pt>
                <c:pt idx="20">
                  <c:v>87.27137787506075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14432"/>
        <c:axId val="230714992"/>
      </c:lineChart>
      <c:catAx>
        <c:axId val="230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050" b="0"/>
            </a:pPr>
            <a:endParaRPr lang="pt-BR"/>
          </a:p>
        </c:txPr>
        <c:crossAx val="230714992"/>
        <c:crosses val="autoZero"/>
        <c:auto val="1"/>
        <c:lblAlgn val="ctr"/>
        <c:lblOffset val="100"/>
        <c:noMultiLvlLbl val="0"/>
      </c:catAx>
      <c:valAx>
        <c:axId val="23071499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50" b="0"/>
            </a:pPr>
            <a:endParaRPr lang="pt-BR"/>
          </a:p>
        </c:txPr>
        <c:crossAx val="23071443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3503214238459296E-2"/>
          <c:y val="0.87832978704157283"/>
          <c:w val="0.8929450541208368"/>
          <c:h val="9.19584570276181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 b="0" cap="none" baseline="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 b="1" cap="all" baseline="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 cap="all" baseline="0">
                <a:latin typeface="+mn-lt"/>
              </a:defRPr>
            </a:pPr>
            <a:r>
              <a:rPr lang="pt-BR" sz="1200" b="1" cap="all" baseline="0">
                <a:latin typeface="+mn-lt"/>
              </a:rPr>
              <a:t>GRÁFICO 3. MEDIANA DAS ESTIMATIVAS DE MERCADO PARA O PIB DE 2019</a:t>
            </a:r>
          </a:p>
        </c:rich>
      </c:tx>
      <c:layout>
        <c:manualLayout>
          <c:xMode val="edge"/>
          <c:yMode val="edge"/>
          <c:x val="0.12083576587539843"/>
          <c:y val="2.02634245187436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42637468869928"/>
          <c:y val="0.17503698541651713"/>
          <c:w val="0.84668823258973014"/>
          <c:h val="0.5477166280413124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'Gráfico 3'!$A$4:$A$357</c:f>
              <c:numCache>
                <c:formatCode>m/d/yyyy</c:formatCode>
                <c:ptCount val="35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43145</c:v>
                </c:pt>
                <c:pt idx="30">
                  <c:v>43146</c:v>
                </c:pt>
                <c:pt idx="31">
                  <c:v>43147</c:v>
                </c:pt>
                <c:pt idx="32">
                  <c:v>43150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43222</c:v>
                </c:pt>
                <c:pt idx="83">
                  <c:v>43223</c:v>
                </c:pt>
                <c:pt idx="84">
                  <c:v>43224</c:v>
                </c:pt>
                <c:pt idx="85">
                  <c:v>43227</c:v>
                </c:pt>
                <c:pt idx="86">
                  <c:v>43228</c:v>
                </c:pt>
                <c:pt idx="87">
                  <c:v>43229</c:v>
                </c:pt>
                <c:pt idx="88">
                  <c:v>43230</c:v>
                </c:pt>
                <c:pt idx="89">
                  <c:v>43231</c:v>
                </c:pt>
                <c:pt idx="90">
                  <c:v>43234</c:v>
                </c:pt>
                <c:pt idx="91">
                  <c:v>43235</c:v>
                </c:pt>
                <c:pt idx="92">
                  <c:v>43236</c:v>
                </c:pt>
                <c:pt idx="93">
                  <c:v>43237</c:v>
                </c:pt>
                <c:pt idx="94">
                  <c:v>43238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43245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43252</c:v>
                </c:pt>
                <c:pt idx="104">
                  <c:v>43255</c:v>
                </c:pt>
                <c:pt idx="105">
                  <c:v>43256</c:v>
                </c:pt>
                <c:pt idx="106">
                  <c:v>43257</c:v>
                </c:pt>
                <c:pt idx="107">
                  <c:v>43258</c:v>
                </c:pt>
                <c:pt idx="108">
                  <c:v>43259</c:v>
                </c:pt>
                <c:pt idx="109">
                  <c:v>43262</c:v>
                </c:pt>
                <c:pt idx="110">
                  <c:v>43263</c:v>
                </c:pt>
                <c:pt idx="111">
                  <c:v>43264</c:v>
                </c:pt>
                <c:pt idx="112">
                  <c:v>43265</c:v>
                </c:pt>
                <c:pt idx="113">
                  <c:v>43266</c:v>
                </c:pt>
                <c:pt idx="114">
                  <c:v>43269</c:v>
                </c:pt>
                <c:pt idx="115">
                  <c:v>43270</c:v>
                </c:pt>
                <c:pt idx="116">
                  <c:v>43271</c:v>
                </c:pt>
                <c:pt idx="117">
                  <c:v>43272</c:v>
                </c:pt>
                <c:pt idx="118">
                  <c:v>43273</c:v>
                </c:pt>
                <c:pt idx="119">
                  <c:v>43276</c:v>
                </c:pt>
                <c:pt idx="120">
                  <c:v>43277</c:v>
                </c:pt>
                <c:pt idx="121">
                  <c:v>43278</c:v>
                </c:pt>
                <c:pt idx="122">
                  <c:v>43279</c:v>
                </c:pt>
                <c:pt idx="123">
                  <c:v>43280</c:v>
                </c:pt>
                <c:pt idx="124">
                  <c:v>43283</c:v>
                </c:pt>
                <c:pt idx="125">
                  <c:v>43284</c:v>
                </c:pt>
                <c:pt idx="126">
                  <c:v>43285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43384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43409</c:v>
                </c:pt>
                <c:pt idx="212">
                  <c:v>43410</c:v>
                </c:pt>
                <c:pt idx="213">
                  <c:v>43411</c:v>
                </c:pt>
                <c:pt idx="214">
                  <c:v>43412</c:v>
                </c:pt>
                <c:pt idx="215">
                  <c:v>43413</c:v>
                </c:pt>
                <c:pt idx="216">
                  <c:v>43416</c:v>
                </c:pt>
                <c:pt idx="217">
                  <c:v>43417</c:v>
                </c:pt>
                <c:pt idx="218">
                  <c:v>43418</c:v>
                </c:pt>
                <c:pt idx="219">
                  <c:v>43420</c:v>
                </c:pt>
                <c:pt idx="220">
                  <c:v>43423</c:v>
                </c:pt>
                <c:pt idx="221">
                  <c:v>43424</c:v>
                </c:pt>
                <c:pt idx="222">
                  <c:v>43425</c:v>
                </c:pt>
                <c:pt idx="223">
                  <c:v>43426</c:v>
                </c:pt>
                <c:pt idx="224">
                  <c:v>43427</c:v>
                </c:pt>
                <c:pt idx="225">
                  <c:v>43430</c:v>
                </c:pt>
                <c:pt idx="226">
                  <c:v>43431</c:v>
                </c:pt>
                <c:pt idx="227">
                  <c:v>43432</c:v>
                </c:pt>
                <c:pt idx="228">
                  <c:v>43433</c:v>
                </c:pt>
                <c:pt idx="229">
                  <c:v>43434</c:v>
                </c:pt>
                <c:pt idx="230">
                  <c:v>43437</c:v>
                </c:pt>
                <c:pt idx="231">
                  <c:v>43438</c:v>
                </c:pt>
                <c:pt idx="232">
                  <c:v>43439</c:v>
                </c:pt>
                <c:pt idx="233">
                  <c:v>43440</c:v>
                </c:pt>
                <c:pt idx="234">
                  <c:v>43441</c:v>
                </c:pt>
                <c:pt idx="235">
                  <c:v>43444</c:v>
                </c:pt>
                <c:pt idx="236">
                  <c:v>43445</c:v>
                </c:pt>
                <c:pt idx="237">
                  <c:v>43446</c:v>
                </c:pt>
                <c:pt idx="238">
                  <c:v>43447</c:v>
                </c:pt>
                <c:pt idx="239">
                  <c:v>43448</c:v>
                </c:pt>
                <c:pt idx="240">
                  <c:v>43451</c:v>
                </c:pt>
                <c:pt idx="241">
                  <c:v>43452</c:v>
                </c:pt>
                <c:pt idx="242">
                  <c:v>43453</c:v>
                </c:pt>
                <c:pt idx="243">
                  <c:v>43454</c:v>
                </c:pt>
                <c:pt idx="244">
                  <c:v>43455</c:v>
                </c:pt>
                <c:pt idx="245">
                  <c:v>43458</c:v>
                </c:pt>
                <c:pt idx="246">
                  <c:v>43460</c:v>
                </c:pt>
                <c:pt idx="247">
                  <c:v>43461</c:v>
                </c:pt>
                <c:pt idx="248">
                  <c:v>43462</c:v>
                </c:pt>
                <c:pt idx="249">
                  <c:v>43465</c:v>
                </c:pt>
                <c:pt idx="250">
                  <c:v>43467</c:v>
                </c:pt>
                <c:pt idx="251">
                  <c:v>43468</c:v>
                </c:pt>
                <c:pt idx="252">
                  <c:v>43469</c:v>
                </c:pt>
                <c:pt idx="253">
                  <c:v>43472</c:v>
                </c:pt>
                <c:pt idx="254">
                  <c:v>43473</c:v>
                </c:pt>
                <c:pt idx="255">
                  <c:v>43474</c:v>
                </c:pt>
                <c:pt idx="256">
                  <c:v>43475</c:v>
                </c:pt>
                <c:pt idx="257">
                  <c:v>43476</c:v>
                </c:pt>
                <c:pt idx="258">
                  <c:v>43479</c:v>
                </c:pt>
                <c:pt idx="259">
                  <c:v>43480</c:v>
                </c:pt>
                <c:pt idx="260">
                  <c:v>43481</c:v>
                </c:pt>
                <c:pt idx="261">
                  <c:v>43482</c:v>
                </c:pt>
                <c:pt idx="262">
                  <c:v>43483</c:v>
                </c:pt>
                <c:pt idx="263">
                  <c:v>43486</c:v>
                </c:pt>
                <c:pt idx="264">
                  <c:v>43487</c:v>
                </c:pt>
                <c:pt idx="265">
                  <c:v>43488</c:v>
                </c:pt>
                <c:pt idx="266">
                  <c:v>43489</c:v>
                </c:pt>
                <c:pt idx="267">
                  <c:v>43490</c:v>
                </c:pt>
                <c:pt idx="268">
                  <c:v>43493</c:v>
                </c:pt>
                <c:pt idx="269">
                  <c:v>43494</c:v>
                </c:pt>
                <c:pt idx="270">
                  <c:v>43495</c:v>
                </c:pt>
                <c:pt idx="271">
                  <c:v>43496</c:v>
                </c:pt>
                <c:pt idx="272">
                  <c:v>43497</c:v>
                </c:pt>
                <c:pt idx="273">
                  <c:v>43500</c:v>
                </c:pt>
                <c:pt idx="274">
                  <c:v>43501</c:v>
                </c:pt>
                <c:pt idx="275">
                  <c:v>43502</c:v>
                </c:pt>
                <c:pt idx="276">
                  <c:v>43503</c:v>
                </c:pt>
                <c:pt idx="277">
                  <c:v>43504</c:v>
                </c:pt>
                <c:pt idx="278">
                  <c:v>43507</c:v>
                </c:pt>
                <c:pt idx="279">
                  <c:v>43508</c:v>
                </c:pt>
                <c:pt idx="280">
                  <c:v>43509</c:v>
                </c:pt>
                <c:pt idx="281">
                  <c:v>43510</c:v>
                </c:pt>
                <c:pt idx="282">
                  <c:v>43511</c:v>
                </c:pt>
                <c:pt idx="283">
                  <c:v>43514</c:v>
                </c:pt>
                <c:pt idx="284">
                  <c:v>43515</c:v>
                </c:pt>
                <c:pt idx="285">
                  <c:v>43516</c:v>
                </c:pt>
                <c:pt idx="286">
                  <c:v>43517</c:v>
                </c:pt>
                <c:pt idx="287">
                  <c:v>43518</c:v>
                </c:pt>
                <c:pt idx="288">
                  <c:v>43521</c:v>
                </c:pt>
                <c:pt idx="289">
                  <c:v>43522</c:v>
                </c:pt>
                <c:pt idx="290">
                  <c:v>43523</c:v>
                </c:pt>
                <c:pt idx="291">
                  <c:v>43524</c:v>
                </c:pt>
                <c:pt idx="292">
                  <c:v>43525</c:v>
                </c:pt>
                <c:pt idx="293">
                  <c:v>43530</c:v>
                </c:pt>
                <c:pt idx="294">
                  <c:v>43531</c:v>
                </c:pt>
                <c:pt idx="295">
                  <c:v>43532</c:v>
                </c:pt>
                <c:pt idx="296">
                  <c:v>43535</c:v>
                </c:pt>
                <c:pt idx="297">
                  <c:v>43536</c:v>
                </c:pt>
                <c:pt idx="298">
                  <c:v>43537</c:v>
                </c:pt>
                <c:pt idx="299">
                  <c:v>43538</c:v>
                </c:pt>
                <c:pt idx="300">
                  <c:v>43539</c:v>
                </c:pt>
                <c:pt idx="301">
                  <c:v>43542</c:v>
                </c:pt>
                <c:pt idx="302">
                  <c:v>43543</c:v>
                </c:pt>
                <c:pt idx="303">
                  <c:v>43544</c:v>
                </c:pt>
                <c:pt idx="304">
                  <c:v>43545</c:v>
                </c:pt>
                <c:pt idx="305">
                  <c:v>43546</c:v>
                </c:pt>
                <c:pt idx="306">
                  <c:v>43549</c:v>
                </c:pt>
                <c:pt idx="307">
                  <c:v>43550</c:v>
                </c:pt>
                <c:pt idx="308">
                  <c:v>43551</c:v>
                </c:pt>
                <c:pt idx="309">
                  <c:v>43552</c:v>
                </c:pt>
                <c:pt idx="310">
                  <c:v>43553</c:v>
                </c:pt>
                <c:pt idx="311">
                  <c:v>43556</c:v>
                </c:pt>
                <c:pt idx="312">
                  <c:v>43557</c:v>
                </c:pt>
                <c:pt idx="313">
                  <c:v>43558</c:v>
                </c:pt>
                <c:pt idx="314">
                  <c:v>43559</c:v>
                </c:pt>
                <c:pt idx="315">
                  <c:v>43560</c:v>
                </c:pt>
                <c:pt idx="316">
                  <c:v>43563</c:v>
                </c:pt>
                <c:pt idx="317">
                  <c:v>43564</c:v>
                </c:pt>
                <c:pt idx="318">
                  <c:v>43565</c:v>
                </c:pt>
                <c:pt idx="319">
                  <c:v>43566</c:v>
                </c:pt>
                <c:pt idx="320">
                  <c:v>43567</c:v>
                </c:pt>
                <c:pt idx="321">
                  <c:v>43570</c:v>
                </c:pt>
                <c:pt idx="322">
                  <c:v>43571</c:v>
                </c:pt>
                <c:pt idx="323">
                  <c:v>43572</c:v>
                </c:pt>
                <c:pt idx="324">
                  <c:v>43573</c:v>
                </c:pt>
                <c:pt idx="325">
                  <c:v>43577</c:v>
                </c:pt>
                <c:pt idx="326">
                  <c:v>43578</c:v>
                </c:pt>
                <c:pt idx="327">
                  <c:v>43579</c:v>
                </c:pt>
                <c:pt idx="328">
                  <c:v>43580</c:v>
                </c:pt>
                <c:pt idx="329">
                  <c:v>43581</c:v>
                </c:pt>
                <c:pt idx="330">
                  <c:v>43584</c:v>
                </c:pt>
                <c:pt idx="331">
                  <c:v>43585</c:v>
                </c:pt>
                <c:pt idx="332">
                  <c:v>43587</c:v>
                </c:pt>
                <c:pt idx="333">
                  <c:v>43588</c:v>
                </c:pt>
                <c:pt idx="334">
                  <c:v>43591</c:v>
                </c:pt>
                <c:pt idx="335">
                  <c:v>43592</c:v>
                </c:pt>
                <c:pt idx="336">
                  <c:v>43593</c:v>
                </c:pt>
                <c:pt idx="337">
                  <c:v>43594</c:v>
                </c:pt>
                <c:pt idx="338">
                  <c:v>43595</c:v>
                </c:pt>
                <c:pt idx="339">
                  <c:v>43598</c:v>
                </c:pt>
                <c:pt idx="340">
                  <c:v>43599</c:v>
                </c:pt>
                <c:pt idx="341">
                  <c:v>43600</c:v>
                </c:pt>
                <c:pt idx="342">
                  <c:v>43601</c:v>
                </c:pt>
                <c:pt idx="343">
                  <c:v>43602</c:v>
                </c:pt>
                <c:pt idx="344">
                  <c:v>43605</c:v>
                </c:pt>
                <c:pt idx="345">
                  <c:v>43606</c:v>
                </c:pt>
                <c:pt idx="346">
                  <c:v>43607</c:v>
                </c:pt>
                <c:pt idx="347">
                  <c:v>43608</c:v>
                </c:pt>
                <c:pt idx="348">
                  <c:v>43609</c:v>
                </c:pt>
                <c:pt idx="349">
                  <c:v>43612</c:v>
                </c:pt>
                <c:pt idx="350">
                  <c:v>43613</c:v>
                </c:pt>
                <c:pt idx="351">
                  <c:v>43614</c:v>
                </c:pt>
                <c:pt idx="352">
                  <c:v>43615</c:v>
                </c:pt>
                <c:pt idx="353">
                  <c:v>43616</c:v>
                </c:pt>
              </c:numCache>
            </c:numRef>
          </c:cat>
          <c:val>
            <c:numRef>
              <c:f>'Gráfico 3'!$B$4:$B$357</c:f>
              <c:numCache>
                <c:formatCode>0.0</c:formatCode>
                <c:ptCount val="354"/>
                <c:pt idx="0">
                  <c:v>2.89</c:v>
                </c:pt>
                <c:pt idx="1">
                  <c:v>2.89</c:v>
                </c:pt>
                <c:pt idx="2">
                  <c:v>2.89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2.98</c:v>
                </c:pt>
                <c:pt idx="13">
                  <c:v>2.99</c:v>
                </c:pt>
                <c:pt idx="14">
                  <c:v>2.98</c:v>
                </c:pt>
                <c:pt idx="15">
                  <c:v>2.99</c:v>
                </c:pt>
                <c:pt idx="16">
                  <c:v>2.99</c:v>
                </c:pt>
                <c:pt idx="17">
                  <c:v>2.99</c:v>
                </c:pt>
                <c:pt idx="18">
                  <c:v>3</c:v>
                </c:pt>
                <c:pt idx="19">
                  <c:v>2.8</c:v>
                </c:pt>
                <c:pt idx="20">
                  <c:v>2.8</c:v>
                </c:pt>
                <c:pt idx="21">
                  <c:v>2.89</c:v>
                </c:pt>
                <c:pt idx="22">
                  <c:v>2.99</c:v>
                </c:pt>
                <c:pt idx="23">
                  <c:v>3</c:v>
                </c:pt>
                <c:pt idx="24">
                  <c:v>2.99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2.95</c:v>
                </c:pt>
                <c:pt idx="108">
                  <c:v>2.8</c:v>
                </c:pt>
                <c:pt idx="109">
                  <c:v>2.8</c:v>
                </c:pt>
                <c:pt idx="110">
                  <c:v>2.8</c:v>
                </c:pt>
                <c:pt idx="111">
                  <c:v>2.8</c:v>
                </c:pt>
                <c:pt idx="112">
                  <c:v>2.8</c:v>
                </c:pt>
                <c:pt idx="113">
                  <c:v>2.7</c:v>
                </c:pt>
                <c:pt idx="114">
                  <c:v>2.5499999999999998</c:v>
                </c:pt>
                <c:pt idx="115">
                  <c:v>2.6</c:v>
                </c:pt>
                <c:pt idx="116">
                  <c:v>2.5499999999999998</c:v>
                </c:pt>
                <c:pt idx="117">
                  <c:v>2.5</c:v>
                </c:pt>
                <c:pt idx="118">
                  <c:v>2.6</c:v>
                </c:pt>
                <c:pt idx="119">
                  <c:v>2.5499999999999998</c:v>
                </c:pt>
                <c:pt idx="120">
                  <c:v>2.5499999999999998</c:v>
                </c:pt>
                <c:pt idx="121">
                  <c:v>2.5499999999999998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2.5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2.5</c:v>
                </c:pt>
                <c:pt idx="166">
                  <c:v>2.5</c:v>
                </c:pt>
                <c:pt idx="167">
                  <c:v>2.5</c:v>
                </c:pt>
                <c:pt idx="168">
                  <c:v>2.5</c:v>
                </c:pt>
                <c:pt idx="169">
                  <c:v>2.5</c:v>
                </c:pt>
                <c:pt idx="170">
                  <c:v>2.5</c:v>
                </c:pt>
                <c:pt idx="171">
                  <c:v>2.5</c:v>
                </c:pt>
                <c:pt idx="172">
                  <c:v>2.5</c:v>
                </c:pt>
                <c:pt idx="173">
                  <c:v>2.5</c:v>
                </c:pt>
                <c:pt idx="174">
                  <c:v>2.5</c:v>
                </c:pt>
                <c:pt idx="175">
                  <c:v>2.5</c:v>
                </c:pt>
                <c:pt idx="176">
                  <c:v>2.5</c:v>
                </c:pt>
                <c:pt idx="177">
                  <c:v>2.5</c:v>
                </c:pt>
                <c:pt idx="178">
                  <c:v>2.5</c:v>
                </c:pt>
                <c:pt idx="179">
                  <c:v>2.5</c:v>
                </c:pt>
                <c:pt idx="180">
                  <c:v>2.5</c:v>
                </c:pt>
                <c:pt idx="181">
                  <c:v>2.5</c:v>
                </c:pt>
                <c:pt idx="182">
                  <c:v>2.5</c:v>
                </c:pt>
                <c:pt idx="183">
                  <c:v>2.5</c:v>
                </c:pt>
                <c:pt idx="184">
                  <c:v>2.5</c:v>
                </c:pt>
                <c:pt idx="185">
                  <c:v>2.5</c:v>
                </c:pt>
                <c:pt idx="186">
                  <c:v>2.5</c:v>
                </c:pt>
                <c:pt idx="187">
                  <c:v>2.5</c:v>
                </c:pt>
                <c:pt idx="188">
                  <c:v>2.5</c:v>
                </c:pt>
                <c:pt idx="189">
                  <c:v>2.5</c:v>
                </c:pt>
                <c:pt idx="190">
                  <c:v>2.5</c:v>
                </c:pt>
                <c:pt idx="191">
                  <c:v>2.5</c:v>
                </c:pt>
                <c:pt idx="192">
                  <c:v>2.5</c:v>
                </c:pt>
                <c:pt idx="193">
                  <c:v>2.5</c:v>
                </c:pt>
                <c:pt idx="194">
                  <c:v>2.5</c:v>
                </c:pt>
                <c:pt idx="195">
                  <c:v>2.5</c:v>
                </c:pt>
                <c:pt idx="196">
                  <c:v>2.5</c:v>
                </c:pt>
                <c:pt idx="197">
                  <c:v>2.48</c:v>
                </c:pt>
                <c:pt idx="198">
                  <c:v>2.48</c:v>
                </c:pt>
                <c:pt idx="199">
                  <c:v>2.4900000000000002</c:v>
                </c:pt>
                <c:pt idx="200">
                  <c:v>2.48</c:v>
                </c:pt>
                <c:pt idx="201">
                  <c:v>2.4900000000000002</c:v>
                </c:pt>
                <c:pt idx="202">
                  <c:v>2.4900000000000002</c:v>
                </c:pt>
                <c:pt idx="203">
                  <c:v>2.5</c:v>
                </c:pt>
                <c:pt idx="204">
                  <c:v>2.48</c:v>
                </c:pt>
                <c:pt idx="205">
                  <c:v>2.4900000000000002</c:v>
                </c:pt>
                <c:pt idx="206">
                  <c:v>2.5</c:v>
                </c:pt>
                <c:pt idx="207">
                  <c:v>2.5</c:v>
                </c:pt>
                <c:pt idx="208">
                  <c:v>2.5</c:v>
                </c:pt>
                <c:pt idx="209">
                  <c:v>2.5</c:v>
                </c:pt>
                <c:pt idx="210">
                  <c:v>2.5</c:v>
                </c:pt>
                <c:pt idx="211">
                  <c:v>2.5</c:v>
                </c:pt>
                <c:pt idx="212">
                  <c:v>2.5</c:v>
                </c:pt>
                <c:pt idx="213">
                  <c:v>2.5</c:v>
                </c:pt>
                <c:pt idx="214">
                  <c:v>2.5</c:v>
                </c:pt>
                <c:pt idx="215">
                  <c:v>2.5</c:v>
                </c:pt>
                <c:pt idx="216">
                  <c:v>2.5</c:v>
                </c:pt>
                <c:pt idx="217">
                  <c:v>2.5</c:v>
                </c:pt>
                <c:pt idx="218">
                  <c:v>2.5</c:v>
                </c:pt>
                <c:pt idx="219">
                  <c:v>2.5</c:v>
                </c:pt>
                <c:pt idx="220">
                  <c:v>2.5099999999999998</c:v>
                </c:pt>
                <c:pt idx="221">
                  <c:v>2.5099999999999998</c:v>
                </c:pt>
                <c:pt idx="222">
                  <c:v>2.5</c:v>
                </c:pt>
                <c:pt idx="223">
                  <c:v>2.52</c:v>
                </c:pt>
                <c:pt idx="224">
                  <c:v>2.5</c:v>
                </c:pt>
                <c:pt idx="225">
                  <c:v>2.5099999999999998</c:v>
                </c:pt>
                <c:pt idx="226">
                  <c:v>2.52</c:v>
                </c:pt>
                <c:pt idx="227">
                  <c:v>2.52</c:v>
                </c:pt>
                <c:pt idx="228">
                  <c:v>2.52</c:v>
                </c:pt>
                <c:pt idx="229">
                  <c:v>2.5299999999999998</c:v>
                </c:pt>
                <c:pt idx="230">
                  <c:v>2.5499999999999998</c:v>
                </c:pt>
                <c:pt idx="231">
                  <c:v>2.5299999999999998</c:v>
                </c:pt>
                <c:pt idx="232">
                  <c:v>2.5299999999999998</c:v>
                </c:pt>
                <c:pt idx="233">
                  <c:v>2.5299999999999998</c:v>
                </c:pt>
                <c:pt idx="234">
                  <c:v>2.5299999999999998</c:v>
                </c:pt>
                <c:pt idx="235">
                  <c:v>2.58</c:v>
                </c:pt>
                <c:pt idx="236">
                  <c:v>2.58</c:v>
                </c:pt>
                <c:pt idx="237">
                  <c:v>2.58</c:v>
                </c:pt>
                <c:pt idx="238">
                  <c:v>2.58</c:v>
                </c:pt>
                <c:pt idx="239">
                  <c:v>2.5499999999999998</c:v>
                </c:pt>
                <c:pt idx="240">
                  <c:v>2.5299999999999998</c:v>
                </c:pt>
                <c:pt idx="241">
                  <c:v>2.5299999999999998</c:v>
                </c:pt>
                <c:pt idx="242">
                  <c:v>2.5499999999999998</c:v>
                </c:pt>
                <c:pt idx="243">
                  <c:v>2.5299999999999998</c:v>
                </c:pt>
                <c:pt idx="244">
                  <c:v>2.5299999999999998</c:v>
                </c:pt>
                <c:pt idx="245">
                  <c:v>2.5499999999999998</c:v>
                </c:pt>
                <c:pt idx="246">
                  <c:v>2.5299999999999998</c:v>
                </c:pt>
                <c:pt idx="247">
                  <c:v>2.5299999999999998</c:v>
                </c:pt>
                <c:pt idx="248">
                  <c:v>2.5499999999999998</c:v>
                </c:pt>
                <c:pt idx="249">
                  <c:v>2.5299999999999998</c:v>
                </c:pt>
                <c:pt idx="250">
                  <c:v>2.5299999999999998</c:v>
                </c:pt>
                <c:pt idx="251">
                  <c:v>2.5299999999999998</c:v>
                </c:pt>
                <c:pt idx="252">
                  <c:v>2.5299999999999998</c:v>
                </c:pt>
                <c:pt idx="253">
                  <c:v>2.5299999999999998</c:v>
                </c:pt>
                <c:pt idx="254">
                  <c:v>2.5299999999999998</c:v>
                </c:pt>
                <c:pt idx="255">
                  <c:v>2.5299999999999998</c:v>
                </c:pt>
                <c:pt idx="256">
                  <c:v>2.5499999999999998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2.59</c:v>
                </c:pt>
                <c:pt idx="261">
                  <c:v>2.6</c:v>
                </c:pt>
                <c:pt idx="262">
                  <c:v>2.5299999999999998</c:v>
                </c:pt>
                <c:pt idx="263">
                  <c:v>2.5</c:v>
                </c:pt>
                <c:pt idx="264">
                  <c:v>2.5</c:v>
                </c:pt>
                <c:pt idx="265">
                  <c:v>2.5</c:v>
                </c:pt>
                <c:pt idx="266">
                  <c:v>2.5</c:v>
                </c:pt>
                <c:pt idx="267">
                  <c:v>2.5</c:v>
                </c:pt>
                <c:pt idx="268">
                  <c:v>2.5</c:v>
                </c:pt>
                <c:pt idx="269">
                  <c:v>2.5</c:v>
                </c:pt>
                <c:pt idx="270">
                  <c:v>2.5</c:v>
                </c:pt>
                <c:pt idx="271">
                  <c:v>2.5</c:v>
                </c:pt>
                <c:pt idx="272">
                  <c:v>2.5</c:v>
                </c:pt>
                <c:pt idx="273">
                  <c:v>2.5</c:v>
                </c:pt>
                <c:pt idx="274">
                  <c:v>2.5</c:v>
                </c:pt>
                <c:pt idx="275">
                  <c:v>2.5</c:v>
                </c:pt>
                <c:pt idx="276">
                  <c:v>2.5</c:v>
                </c:pt>
                <c:pt idx="277">
                  <c:v>2.5</c:v>
                </c:pt>
                <c:pt idx="278">
                  <c:v>2.5</c:v>
                </c:pt>
                <c:pt idx="279">
                  <c:v>2.5</c:v>
                </c:pt>
                <c:pt idx="280">
                  <c:v>2.5</c:v>
                </c:pt>
                <c:pt idx="281">
                  <c:v>2.4900000000000002</c:v>
                </c:pt>
                <c:pt idx="282">
                  <c:v>2.48</c:v>
                </c:pt>
                <c:pt idx="283">
                  <c:v>2.48</c:v>
                </c:pt>
                <c:pt idx="284">
                  <c:v>2.4700000000000002</c:v>
                </c:pt>
                <c:pt idx="285">
                  <c:v>2.4700000000000002</c:v>
                </c:pt>
                <c:pt idx="286">
                  <c:v>2.48</c:v>
                </c:pt>
                <c:pt idx="287">
                  <c:v>2.48</c:v>
                </c:pt>
                <c:pt idx="288">
                  <c:v>2.48</c:v>
                </c:pt>
                <c:pt idx="289">
                  <c:v>2.48</c:v>
                </c:pt>
                <c:pt idx="290">
                  <c:v>2.48</c:v>
                </c:pt>
                <c:pt idx="291">
                  <c:v>2.46</c:v>
                </c:pt>
                <c:pt idx="292">
                  <c:v>2.2999999999999998</c:v>
                </c:pt>
                <c:pt idx="293">
                  <c:v>2.2999999999999998</c:v>
                </c:pt>
                <c:pt idx="294">
                  <c:v>2.2799999999999998</c:v>
                </c:pt>
                <c:pt idx="295">
                  <c:v>2.2799999999999998</c:v>
                </c:pt>
                <c:pt idx="296">
                  <c:v>2.2400000000000002</c:v>
                </c:pt>
                <c:pt idx="297">
                  <c:v>2.21</c:v>
                </c:pt>
                <c:pt idx="298">
                  <c:v>2.2000000000000002</c:v>
                </c:pt>
                <c:pt idx="299">
                  <c:v>2.12</c:v>
                </c:pt>
                <c:pt idx="300">
                  <c:v>2.0099999999999998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1.99</c:v>
                </c:pt>
                <c:pt idx="308">
                  <c:v>1.96</c:v>
                </c:pt>
                <c:pt idx="309">
                  <c:v>1.97</c:v>
                </c:pt>
                <c:pt idx="310">
                  <c:v>1.98</c:v>
                </c:pt>
                <c:pt idx="311">
                  <c:v>1.99</c:v>
                </c:pt>
                <c:pt idx="312">
                  <c:v>1.99</c:v>
                </c:pt>
                <c:pt idx="313">
                  <c:v>2</c:v>
                </c:pt>
                <c:pt idx="314">
                  <c:v>1.98</c:v>
                </c:pt>
                <c:pt idx="315">
                  <c:v>1.97</c:v>
                </c:pt>
                <c:pt idx="316">
                  <c:v>1.97</c:v>
                </c:pt>
                <c:pt idx="317">
                  <c:v>1.96</c:v>
                </c:pt>
                <c:pt idx="318">
                  <c:v>1.96</c:v>
                </c:pt>
                <c:pt idx="319">
                  <c:v>1.96</c:v>
                </c:pt>
                <c:pt idx="320">
                  <c:v>1.95</c:v>
                </c:pt>
                <c:pt idx="321">
                  <c:v>1.9</c:v>
                </c:pt>
                <c:pt idx="322">
                  <c:v>1.9</c:v>
                </c:pt>
                <c:pt idx="323">
                  <c:v>1.81</c:v>
                </c:pt>
                <c:pt idx="324">
                  <c:v>1.71</c:v>
                </c:pt>
                <c:pt idx="325">
                  <c:v>1.71</c:v>
                </c:pt>
                <c:pt idx="326">
                  <c:v>1.71</c:v>
                </c:pt>
                <c:pt idx="327">
                  <c:v>1.71</c:v>
                </c:pt>
                <c:pt idx="328">
                  <c:v>1.71</c:v>
                </c:pt>
                <c:pt idx="329">
                  <c:v>1.7</c:v>
                </c:pt>
                <c:pt idx="330">
                  <c:v>1.6</c:v>
                </c:pt>
                <c:pt idx="331">
                  <c:v>1.56</c:v>
                </c:pt>
                <c:pt idx="332">
                  <c:v>1.51</c:v>
                </c:pt>
                <c:pt idx="333">
                  <c:v>1.49</c:v>
                </c:pt>
                <c:pt idx="334">
                  <c:v>1.48</c:v>
                </c:pt>
                <c:pt idx="335">
                  <c:v>1.48</c:v>
                </c:pt>
                <c:pt idx="336">
                  <c:v>1.48</c:v>
                </c:pt>
                <c:pt idx="337">
                  <c:v>1.48</c:v>
                </c:pt>
                <c:pt idx="338">
                  <c:v>1.45</c:v>
                </c:pt>
                <c:pt idx="339">
                  <c:v>1.45</c:v>
                </c:pt>
                <c:pt idx="340">
                  <c:v>1.45</c:v>
                </c:pt>
                <c:pt idx="341">
                  <c:v>1.43</c:v>
                </c:pt>
                <c:pt idx="342">
                  <c:v>1.38</c:v>
                </c:pt>
                <c:pt idx="343">
                  <c:v>1.24</c:v>
                </c:pt>
                <c:pt idx="344">
                  <c:v>1.25</c:v>
                </c:pt>
                <c:pt idx="345">
                  <c:v>1.26</c:v>
                </c:pt>
                <c:pt idx="346">
                  <c:v>1.25</c:v>
                </c:pt>
                <c:pt idx="347">
                  <c:v>1.24</c:v>
                </c:pt>
                <c:pt idx="348">
                  <c:v>1.23</c:v>
                </c:pt>
                <c:pt idx="349">
                  <c:v>1.2</c:v>
                </c:pt>
                <c:pt idx="350">
                  <c:v>1.2</c:v>
                </c:pt>
                <c:pt idx="351">
                  <c:v>1.2</c:v>
                </c:pt>
                <c:pt idx="352">
                  <c:v>1.19</c:v>
                </c:pt>
                <c:pt idx="353">
                  <c:v>1.1299999999999999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17792"/>
        <c:axId val="230718352"/>
      </c:lineChart>
      <c:dateAx>
        <c:axId val="23071779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050"/>
            </a:pPr>
            <a:endParaRPr lang="pt-BR"/>
          </a:p>
        </c:txPr>
        <c:crossAx val="230718352"/>
        <c:crosses val="autoZero"/>
        <c:auto val="1"/>
        <c:lblOffset val="100"/>
        <c:baseTimeUnit val="days"/>
      </c:dateAx>
      <c:valAx>
        <c:axId val="230718352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9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050"/>
            </a:pPr>
            <a:endParaRPr lang="pt-BR"/>
          </a:p>
        </c:txPr>
        <c:crossAx val="230717792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latin typeface="Calibri Light" panose="020F0302020204030204" pitchFamily="34" charset="0"/>
              </a:defRPr>
            </a:pPr>
            <a:r>
              <a:rPr lang="pt-BR" sz="1200" b="1" cap="all" baseline="0">
                <a:effectLst/>
                <a:latin typeface="Calibri" panose="020F0502020204030204" pitchFamily="34" charset="0"/>
              </a:rPr>
              <a:t>GRÁFICO 4. CONTRIBUIÇÕES (EM P.P.) PARA O CRESCIMENTO DO PIB</a:t>
            </a:r>
            <a:endParaRPr lang="en-US" sz="1200" b="1" cap="all" baseline="0">
              <a:effectLst/>
              <a:latin typeface="Calibri" panose="020F0502020204030204" pitchFamily="34" charset="0"/>
            </a:endParaRPr>
          </a:p>
          <a:p>
            <a:pPr>
              <a:defRPr sz="1000" b="1" cap="all" baseline="0">
                <a:latin typeface="Calibri Light" panose="020F0302020204030204" pitchFamily="34" charset="0"/>
              </a:defRPr>
            </a:pPr>
            <a:r>
              <a:rPr lang="pt-BR" sz="1000" b="0" cap="all" baseline="0">
                <a:effectLst/>
                <a:latin typeface="Calibri Light" panose="020F0302020204030204" pitchFamily="34" charset="0"/>
              </a:rPr>
              <a:t>ACUMULADO EM QUATRO TRIMESTRES </a:t>
            </a:r>
            <a:endParaRPr lang="en-US" sz="1000" b="0" cap="all" baseline="0">
              <a:effectLst/>
              <a:latin typeface="Calibri Light" panose="020F030202020403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474995894269054E-2"/>
          <c:y val="0.21088090784557206"/>
          <c:w val="0.93381109232407522"/>
          <c:h val="0.559912938027214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'Gráfico 4'!$A$4:$A$24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4'!$B$4:$B$25</c:f>
              <c:numCache>
                <c:formatCode>0.0</c:formatCode>
                <c:ptCount val="22"/>
                <c:pt idx="0">
                  <c:v>0.22296626091044103</c:v>
                </c:pt>
                <c:pt idx="1">
                  <c:v>9.9564640540135751E-2</c:v>
                </c:pt>
                <c:pt idx="2">
                  <c:v>0.13912920144172661</c:v>
                </c:pt>
                <c:pt idx="3">
                  <c:v>0.12549053632078025</c:v>
                </c:pt>
                <c:pt idx="4">
                  <c:v>0.12844401467582606</c:v>
                </c:pt>
                <c:pt idx="5">
                  <c:v>0.18009560189367996</c:v>
                </c:pt>
                <c:pt idx="6">
                  <c:v>0.16765917231699107</c:v>
                </c:pt>
                <c:pt idx="7">
                  <c:v>0.14863281437951542</c:v>
                </c:pt>
                <c:pt idx="8">
                  <c:v>-5.3737515567358944E-2</c:v>
                </c:pt>
                <c:pt idx="9">
                  <c:v>-0.18028713510762343</c:v>
                </c:pt>
                <c:pt idx="10">
                  <c:v>-0.2335009841021822</c:v>
                </c:pt>
                <c:pt idx="11">
                  <c:v>-0.25573084418012082</c:v>
                </c:pt>
                <c:pt idx="12">
                  <c:v>0.14187792383265069</c:v>
                </c:pt>
                <c:pt idx="13">
                  <c:v>0.39953118431719337</c:v>
                </c:pt>
                <c:pt idx="14">
                  <c:v>0.5490385824335573</c:v>
                </c:pt>
                <c:pt idx="15">
                  <c:v>0.60317237017625891</c:v>
                </c:pt>
                <c:pt idx="16">
                  <c:v>0.26805554832846029</c:v>
                </c:pt>
                <c:pt idx="17">
                  <c:v>8.746491137250853E-2</c:v>
                </c:pt>
                <c:pt idx="18">
                  <c:v>1.5852699762759003E-2</c:v>
                </c:pt>
                <c:pt idx="19">
                  <c:v>-8.5605191013532825E-4</c:v>
                </c:pt>
                <c:pt idx="20">
                  <c:v>4.2666220224399094E-2</c:v>
                </c:pt>
              </c:numCache>
            </c:numRef>
          </c:val>
        </c:ser>
        <c:ser>
          <c:idx val="1"/>
          <c:order val="1"/>
          <c:tx>
            <c:strRef>
              <c:f>'Gráfico 4'!$C$3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'Gráfico 4'!$A$4:$A$24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4'!$C$4:$C$25</c:f>
              <c:numCache>
                <c:formatCode>0.0</c:formatCode>
                <c:ptCount val="22"/>
                <c:pt idx="0">
                  <c:v>0.72986432611421881</c:v>
                </c:pt>
                <c:pt idx="1">
                  <c:v>0.31510389154499108</c:v>
                </c:pt>
                <c:pt idx="2">
                  <c:v>-3.5674571541968431E-2</c:v>
                </c:pt>
                <c:pt idx="3">
                  <c:v>-0.28551098394082447</c:v>
                </c:pt>
                <c:pt idx="4">
                  <c:v>-0.68126077680322417</c:v>
                </c:pt>
                <c:pt idx="5">
                  <c:v>-0.7312314482714013</c:v>
                </c:pt>
                <c:pt idx="6">
                  <c:v>-0.83253208218526886</c:v>
                </c:pt>
                <c:pt idx="7">
                  <c:v>-1.1100381641644341</c:v>
                </c:pt>
                <c:pt idx="8">
                  <c:v>-1.2391882173593023</c:v>
                </c:pt>
                <c:pt idx="9">
                  <c:v>-1.1931620607146076</c:v>
                </c:pt>
                <c:pt idx="10">
                  <c:v>-1.0670720870485868</c:v>
                </c:pt>
                <c:pt idx="11">
                  <c:v>-0.83567422879918651</c:v>
                </c:pt>
                <c:pt idx="12">
                  <c:v>-0.59022982454393436</c:v>
                </c:pt>
                <c:pt idx="13">
                  <c:v>-0.50740803302698323</c:v>
                </c:pt>
                <c:pt idx="14">
                  <c:v>-0.35730493705856747</c:v>
                </c:pt>
                <c:pt idx="15">
                  <c:v>-8.4199581508972887E-2</c:v>
                </c:pt>
                <c:pt idx="16">
                  <c:v>4.8058847573572677E-2</c:v>
                </c:pt>
                <c:pt idx="17">
                  <c:v>0.18442014722247863</c:v>
                </c:pt>
                <c:pt idx="18">
                  <c:v>0.23930275885663574</c:v>
                </c:pt>
                <c:pt idx="19">
                  <c:v>0.10246670479430992</c:v>
                </c:pt>
                <c:pt idx="20">
                  <c:v>3.4828687374406017E-3</c:v>
                </c:pt>
              </c:numCache>
            </c:numRef>
          </c:val>
        </c:ser>
        <c:ser>
          <c:idx val="2"/>
          <c:order val="2"/>
          <c:tx>
            <c:strRef>
              <c:f>'Gráfico 4'!$D$3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'Gráfico 4'!$A$4:$A$24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4'!$D$4:$D$25</c:f>
              <c:numCache>
                <c:formatCode>0.0</c:formatCode>
                <c:ptCount val="22"/>
                <c:pt idx="0">
                  <c:v>1.6542484407171814</c:v>
                </c:pt>
                <c:pt idx="1">
                  <c:v>1.2972032110662155</c:v>
                </c:pt>
                <c:pt idx="2">
                  <c:v>0.95003959092082324</c:v>
                </c:pt>
                <c:pt idx="3">
                  <c:v>0.60962907302739466</c:v>
                </c:pt>
                <c:pt idx="4">
                  <c:v>4.017911008734637E-3</c:v>
                </c:pt>
                <c:pt idx="5">
                  <c:v>-0.44001476981681953</c:v>
                </c:pt>
                <c:pt idx="6">
                  <c:v>-1.0228592113196138</c:v>
                </c:pt>
                <c:pt idx="7">
                  <c:v>-1.7020022484084913</c:v>
                </c:pt>
                <c:pt idx="8">
                  <c:v>-2.0220587522412266</c:v>
                </c:pt>
                <c:pt idx="9">
                  <c:v>-2.0186456291106811</c:v>
                </c:pt>
                <c:pt idx="10">
                  <c:v>-1.7567225617308737</c:v>
                </c:pt>
                <c:pt idx="11">
                  <c:v>-1.4250218800912804</c:v>
                </c:pt>
                <c:pt idx="12">
                  <c:v>-1.1237421031062587</c:v>
                </c:pt>
                <c:pt idx="13">
                  <c:v>-0.76300799717263867</c:v>
                </c:pt>
                <c:pt idx="14">
                  <c:v>-0.31177122384884443</c:v>
                </c:pt>
                <c:pt idx="15">
                  <c:v>0.3262115542160553</c:v>
                </c:pt>
                <c:pt idx="16">
                  <c:v>0.80182348557461269</c:v>
                </c:pt>
                <c:pt idx="17">
                  <c:v>0.95691515773764235</c:v>
                </c:pt>
                <c:pt idx="18">
                  <c:v>0.95294263851847716</c:v>
                </c:pt>
                <c:pt idx="19">
                  <c:v>0.81441265562028076</c:v>
                </c:pt>
                <c:pt idx="20">
                  <c:v>0.72348972087506247</c:v>
                </c:pt>
              </c:numCache>
            </c:numRef>
          </c:val>
        </c:ser>
        <c:ser>
          <c:idx val="3"/>
          <c:order val="4"/>
          <c:tx>
            <c:strRef>
              <c:f>'Gráfico 4'!$E$3</c:f>
              <c:strCache>
                <c:ptCount val="1"/>
                <c:pt idx="0">
                  <c:v>Impostos</c:v>
                </c:pt>
              </c:strCache>
            </c:strRef>
          </c:tx>
          <c:invertIfNegative val="0"/>
          <c:cat>
            <c:strRef>
              <c:f>'Gráfico 4'!$A$4:$A$24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4'!$E$4:$E$25</c:f>
              <c:numCache>
                <c:formatCode>0.0</c:formatCode>
                <c:ptCount val="22"/>
                <c:pt idx="0">
                  <c:v>0.57450216613516825</c:v>
                </c:pt>
                <c:pt idx="1">
                  <c:v>0.36823158668784578</c:v>
                </c:pt>
                <c:pt idx="2">
                  <c:v>0.18928831335523205</c:v>
                </c:pt>
                <c:pt idx="3">
                  <c:v>0.11691503656583661</c:v>
                </c:pt>
                <c:pt idx="4">
                  <c:v>-0.11553859632784459</c:v>
                </c:pt>
                <c:pt idx="5">
                  <c:v>-0.24843812126422124</c:v>
                </c:pt>
                <c:pt idx="6">
                  <c:v>-0.47018350013448468</c:v>
                </c:pt>
                <c:pt idx="7">
                  <c:v>-0.82964418453518773</c:v>
                </c:pt>
                <c:pt idx="8">
                  <c:v>-1.056685996622819</c:v>
                </c:pt>
                <c:pt idx="9">
                  <c:v>-1.1056596706655211</c:v>
                </c:pt>
                <c:pt idx="10">
                  <c:v>-0.99628255068894811</c:v>
                </c:pt>
                <c:pt idx="11">
                  <c:v>-0.76278125439127475</c:v>
                </c:pt>
                <c:pt idx="12">
                  <c:v>-0.443228918316034</c:v>
                </c:pt>
                <c:pt idx="13">
                  <c:v>-0.2279120595809068</c:v>
                </c:pt>
                <c:pt idx="14">
                  <c:v>-1.1601650237367006E-2</c:v>
                </c:pt>
                <c:pt idx="15">
                  <c:v>0.21726444013888718</c:v>
                </c:pt>
                <c:pt idx="16">
                  <c:v>0.31399287759977462</c:v>
                </c:pt>
                <c:pt idx="17">
                  <c:v>0.34201329630337268</c:v>
                </c:pt>
                <c:pt idx="18">
                  <c:v>0.31088820870722023</c:v>
                </c:pt>
                <c:pt idx="19">
                  <c:v>0.20305660500687073</c:v>
                </c:pt>
                <c:pt idx="20">
                  <c:v>0.10824504069785913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045936"/>
        <c:axId val="232046496"/>
      </c:barChart>
      <c:lineChart>
        <c:grouping val="stacked"/>
        <c:varyColors val="0"/>
        <c:ser>
          <c:idx val="5"/>
          <c:order val="3"/>
          <c:tx>
            <c:strRef>
              <c:f>'Gráfico 4'!$F$3</c:f>
              <c:strCache>
                <c:ptCount val="1"/>
                <c:pt idx="0">
                  <c:v>PIB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'Gráfico 4'!$A$4:$A$24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4'!$F$4:$F$24</c:f>
              <c:numCache>
                <c:formatCode>0.0</c:formatCode>
                <c:ptCount val="21"/>
                <c:pt idx="0">
                  <c:v>3.18158119387701</c:v>
                </c:pt>
                <c:pt idx="1">
                  <c:v>2.0801033298391878</c:v>
                </c:pt>
                <c:pt idx="2">
                  <c:v>1.2427825341758134</c:v>
                </c:pt>
                <c:pt idx="3">
                  <c:v>0.56652366197318704</c:v>
                </c:pt>
                <c:pt idx="4">
                  <c:v>-0.66433744744650813</c:v>
                </c:pt>
                <c:pt idx="5">
                  <c:v>-1.239588737458762</c:v>
                </c:pt>
                <c:pt idx="6">
                  <c:v>-2.1579156213223767</c:v>
                </c:pt>
                <c:pt idx="7">
                  <c:v>-3.4930517827285978</c:v>
                </c:pt>
                <c:pt idx="8">
                  <c:v>-4.3716704817907068</c:v>
                </c:pt>
                <c:pt idx="9">
                  <c:v>-4.497754495598433</c:v>
                </c:pt>
                <c:pt idx="10">
                  <c:v>-4.0535781835705906</c:v>
                </c:pt>
                <c:pt idx="11">
                  <c:v>-3.2792082074618625</c:v>
                </c:pt>
                <c:pt idx="12">
                  <c:v>-2.015322922133576</c:v>
                </c:pt>
                <c:pt idx="13">
                  <c:v>-1.0987969054633353</c:v>
                </c:pt>
                <c:pt idx="14">
                  <c:v>-0.13163922871122158</c:v>
                </c:pt>
                <c:pt idx="15">
                  <c:v>1.0624487830222287</c:v>
                </c:pt>
                <c:pt idx="16">
                  <c:v>1.4319307590764203</c:v>
                </c:pt>
                <c:pt idx="17">
                  <c:v>1.5708135126360023</c:v>
                </c:pt>
                <c:pt idx="18">
                  <c:v>1.5189863058450921</c:v>
                </c:pt>
                <c:pt idx="19">
                  <c:v>1.1190799135113259</c:v>
                </c:pt>
                <c:pt idx="20">
                  <c:v>0.87788385053476126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45936"/>
        <c:axId val="232046496"/>
      </c:lineChart>
      <c:catAx>
        <c:axId val="23204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23204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46496"/>
        <c:scaling>
          <c:orientation val="minMax"/>
          <c:max val="3.5"/>
          <c:min val="-5.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50"/>
            </a:pPr>
            <a:endParaRPr lang="pt-BR"/>
          </a:p>
        </c:txPr>
        <c:crossAx val="232045936"/>
        <c:crosses val="autoZero"/>
        <c:crossBetween val="between"/>
        <c:majorUnit val="1.5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0513332134066489"/>
          <c:y val="0.13607807699687799"/>
          <c:w val="0.78948945987502139"/>
          <c:h val="5.41840045631785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latin typeface="Calibri Light" panose="020F0302020204030204" pitchFamily="34" charset="0"/>
              </a:defRPr>
            </a:pPr>
            <a:r>
              <a:rPr lang="pt-BR" sz="1200" b="1" cap="all" baseline="0">
                <a:effectLst/>
                <a:latin typeface="Calibri" panose="020F0502020204030204" pitchFamily="34" charset="0"/>
              </a:rPr>
              <a:t>GRÁFICO 5. CONTRIBUIÇÕES (EM P.P.) PARA O CRESCIMENTO DO PIB INDUSTRIAL </a:t>
            </a:r>
            <a:endParaRPr lang="en-US" sz="1200" b="1" cap="all" baseline="0">
              <a:effectLst/>
              <a:latin typeface="Calibri" panose="020F0502020204030204" pitchFamily="34" charset="0"/>
            </a:endParaRPr>
          </a:p>
          <a:p>
            <a:pPr>
              <a:defRPr sz="1000" b="1" cap="all" baseline="0">
                <a:latin typeface="Calibri Light" panose="020F0302020204030204" pitchFamily="34" charset="0"/>
              </a:defRPr>
            </a:pPr>
            <a:r>
              <a:rPr lang="pt-BR" sz="1000" b="0" cap="all" baseline="0">
                <a:effectLst/>
                <a:latin typeface="Calibri" panose="020F0502020204030204" pitchFamily="34" charset="0"/>
              </a:rPr>
              <a:t>ACUMULADO EM QUATRO TRIMESTRES </a:t>
            </a:r>
            <a:endParaRPr lang="en-US" sz="1000" b="0" cap="all" baseline="0">
              <a:effectLst/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3565587619111977"/>
          <c:y val="1.194029850746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291658870544059E-2"/>
          <c:y val="0.19142351409702821"/>
          <c:w val="0.92625633324318424"/>
          <c:h val="0.566421501781551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'Gráfico 5'!$B$3</c:f>
              <c:strCache>
                <c:ptCount val="1"/>
                <c:pt idx="0">
                  <c:v>Extrativa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'Gráfico 5'!$A$4:$A$24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5'!$B$4:$B$24</c:f>
              <c:numCache>
                <c:formatCode>0.0</c:formatCode>
                <c:ptCount val="21"/>
                <c:pt idx="0">
                  <c:v>9.2388412093707517E-2</c:v>
                </c:pt>
                <c:pt idx="1">
                  <c:v>0.54144602771874717</c:v>
                </c:pt>
                <c:pt idx="2">
                  <c:v>0.96032054369698971</c:v>
                </c:pt>
                <c:pt idx="3">
                  <c:v>1.3864854337159556</c:v>
                </c:pt>
                <c:pt idx="4">
                  <c:v>1.4765181078338352</c:v>
                </c:pt>
                <c:pt idx="5">
                  <c:v>1.3534034482311379</c:v>
                </c:pt>
                <c:pt idx="6">
                  <c:v>1.0951828037001694</c:v>
                </c:pt>
                <c:pt idx="7">
                  <c:v>0.6324743020650615</c:v>
                </c:pt>
                <c:pt idx="8">
                  <c:v>0.19144049861828188</c:v>
                </c:pt>
                <c:pt idx="9">
                  <c:v>-3.6948123375925908E-2</c:v>
                </c:pt>
                <c:pt idx="10">
                  <c:v>-0.16061522028455028</c:v>
                </c:pt>
                <c:pt idx="11">
                  <c:v>-2.7779422102571838E-2</c:v>
                </c:pt>
                <c:pt idx="12">
                  <c:v>0.24497621795025032</c:v>
                </c:pt>
                <c:pt idx="13">
                  <c:v>0.41054686130401652</c:v>
                </c:pt>
                <c:pt idx="14">
                  <c:v>0.43758823499415139</c:v>
                </c:pt>
                <c:pt idx="15">
                  <c:v>0.35522400695729173</c:v>
                </c:pt>
                <c:pt idx="16">
                  <c:v>0.1242445879358621</c:v>
                </c:pt>
                <c:pt idx="17">
                  <c:v>1.3827087784951141E-2</c:v>
                </c:pt>
                <c:pt idx="18">
                  <c:v>8.9677694794170898E-3</c:v>
                </c:pt>
                <c:pt idx="19">
                  <c:v>0.15699365864495329</c:v>
                </c:pt>
                <c:pt idx="20">
                  <c:v>9.8712159066371943E-2</c:v>
                </c:pt>
              </c:numCache>
            </c:numRef>
          </c:val>
        </c:ser>
        <c:ser>
          <c:idx val="0"/>
          <c:order val="1"/>
          <c:tx>
            <c:strRef>
              <c:f>'Gráfico 5'!$C$3</c:f>
              <c:strCache>
                <c:ptCount val="1"/>
                <c:pt idx="0">
                  <c:v>Transformação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'Gráfico 5'!$A$4:$A$24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5'!$C$4:$C$24</c:f>
              <c:numCache>
                <c:formatCode>0.0</c:formatCode>
                <c:ptCount val="21"/>
                <c:pt idx="0">
                  <c:v>1.5512013670167142</c:v>
                </c:pt>
                <c:pt idx="1">
                  <c:v>-0.16584573794951962</c:v>
                </c:pt>
                <c:pt idx="2">
                  <c:v>-1.2753689833120105</c:v>
                </c:pt>
                <c:pt idx="3">
                  <c:v>-2.3409603704145296</c:v>
                </c:pt>
                <c:pt idx="4">
                  <c:v>-3.2324108355390431</c:v>
                </c:pt>
                <c:pt idx="5">
                  <c:v>-3.1463202877471579</c:v>
                </c:pt>
                <c:pt idx="6">
                  <c:v>-3.8057352484076912</c:v>
                </c:pt>
                <c:pt idx="7">
                  <c:v>-4.6008769273879917</c:v>
                </c:pt>
                <c:pt idx="8">
                  <c:v>-5.1233353010060814</c:v>
                </c:pt>
                <c:pt idx="9">
                  <c:v>-4.9025671843013079</c:v>
                </c:pt>
                <c:pt idx="10">
                  <c:v>-3.9939200826915613</c:v>
                </c:pt>
                <c:pt idx="11">
                  <c:v>-2.8175262799237193</c:v>
                </c:pt>
                <c:pt idx="12">
                  <c:v>-1.5372426033495192</c:v>
                </c:pt>
                <c:pt idx="13">
                  <c:v>-0.95776374257388042</c:v>
                </c:pt>
                <c:pt idx="14">
                  <c:v>-0.2184471524707442</c:v>
                </c:pt>
                <c:pt idx="15">
                  <c:v>0.97341250834543769</c:v>
                </c:pt>
                <c:pt idx="16">
                  <c:v>1.5396185199873782</c:v>
                </c:pt>
                <c:pt idx="17">
                  <c:v>1.8417882735046756</c:v>
                </c:pt>
                <c:pt idx="18">
                  <c:v>1.7458676899018051</c:v>
                </c:pt>
                <c:pt idx="19">
                  <c:v>0.75750867261427679</c:v>
                </c:pt>
                <c:pt idx="20">
                  <c:v>3.9442258820687387E-2</c:v>
                </c:pt>
              </c:numCache>
            </c:numRef>
          </c:val>
        </c:ser>
        <c:ser>
          <c:idx val="1"/>
          <c:order val="2"/>
          <c:tx>
            <c:strRef>
              <c:f>'Gráfico 5'!$D$3</c:f>
              <c:strCache>
                <c:ptCount val="1"/>
                <c:pt idx="0">
                  <c:v>SIUP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'Gráfico 5'!$A$4:$A$24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5'!$D$4:$D$24</c:f>
              <c:numCache>
                <c:formatCode>0.0</c:formatCode>
                <c:ptCount val="21"/>
                <c:pt idx="0">
                  <c:v>0.31920541416041537</c:v>
                </c:pt>
                <c:pt idx="1">
                  <c:v>0.21559951487586215</c:v>
                </c:pt>
                <c:pt idx="2">
                  <c:v>9.6585854363457194E-2</c:v>
                </c:pt>
                <c:pt idx="3">
                  <c:v>-0.13499843955698607</c:v>
                </c:pt>
                <c:pt idx="4">
                  <c:v>-0.37117619739596663</c:v>
                </c:pt>
                <c:pt idx="5">
                  <c:v>-0.32919489959957071</c:v>
                </c:pt>
                <c:pt idx="6">
                  <c:v>-0.13406454170193943</c:v>
                </c:pt>
                <c:pt idx="7">
                  <c:v>-2.5704782928958898E-2</c:v>
                </c:pt>
                <c:pt idx="8">
                  <c:v>0.2982734168419281</c:v>
                </c:pt>
                <c:pt idx="9">
                  <c:v>0.64495117338604868</c:v>
                </c:pt>
                <c:pt idx="10">
                  <c:v>0.74642397468169774</c:v>
                </c:pt>
                <c:pt idx="11">
                  <c:v>0.8162769039593103</c:v>
                </c:pt>
                <c:pt idx="12">
                  <c:v>0.75286897286463483</c:v>
                </c:pt>
                <c:pt idx="13">
                  <c:v>0.41322818792393001</c:v>
                </c:pt>
                <c:pt idx="14">
                  <c:v>0.23929646304926583</c:v>
                </c:pt>
                <c:pt idx="15">
                  <c:v>0.12535530702881903</c:v>
                </c:pt>
                <c:pt idx="16">
                  <c:v>1.2041323415391124E-2</c:v>
                </c:pt>
                <c:pt idx="17">
                  <c:v>0.12982749915562491</c:v>
                </c:pt>
                <c:pt idx="18">
                  <c:v>0.14654321339449652</c:v>
                </c:pt>
                <c:pt idx="19">
                  <c:v>0.29723816510735673</c:v>
                </c:pt>
                <c:pt idx="20">
                  <c:v>0.45427816122611497</c:v>
                </c:pt>
              </c:numCache>
            </c:numRef>
          </c:val>
        </c:ser>
        <c:ser>
          <c:idx val="2"/>
          <c:order val="3"/>
          <c:tx>
            <c:strRef>
              <c:f>'Gráfico 5'!$E$3</c:f>
              <c:strCache>
                <c:ptCount val="1"/>
                <c:pt idx="0">
                  <c:v>Construção Civil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'Gráfico 5'!$A$4:$A$24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5'!$E$4:$E$24</c:f>
              <c:numCache>
                <c:formatCode>0.0</c:formatCode>
                <c:ptCount val="21"/>
                <c:pt idx="0">
                  <c:v>1.6181668863555592</c:v>
                </c:pt>
                <c:pt idx="1">
                  <c:v>0.90965137068788315</c:v>
                </c:pt>
                <c:pt idx="2">
                  <c:v>1.6069009790016131E-2</c:v>
                </c:pt>
                <c:pt idx="3">
                  <c:v>-0.43883835407348054</c:v>
                </c:pt>
                <c:pt idx="4">
                  <c:v>-1.6237418508367569</c:v>
                </c:pt>
                <c:pt idx="5">
                  <c:v>-2.1041622851578037</c:v>
                </c:pt>
                <c:pt idx="6">
                  <c:v>-1.9856099873774606</c:v>
                </c:pt>
                <c:pt idx="7">
                  <c:v>-2.2965077119257478</c:v>
                </c:pt>
                <c:pt idx="8">
                  <c:v>-2.2816803790536158</c:v>
                </c:pt>
                <c:pt idx="9">
                  <c:v>-2.1216302533671278</c:v>
                </c:pt>
                <c:pt idx="10">
                  <c:v>-2.2821287056624664</c:v>
                </c:pt>
                <c:pt idx="11">
                  <c:v>-2.3932958737133831</c:v>
                </c:pt>
                <c:pt idx="12">
                  <c:v>-2.3789807389518893</c:v>
                </c:pt>
                <c:pt idx="13">
                  <c:v>-2.3906608392541653</c:v>
                </c:pt>
                <c:pt idx="14">
                  <c:v>-2.218408944549398</c:v>
                </c:pt>
                <c:pt idx="15">
                  <c:v>-1.6685166058668479</c:v>
                </c:pt>
                <c:pt idx="16">
                  <c:v>-1.2966829735126404</c:v>
                </c:pt>
                <c:pt idx="17">
                  <c:v>-0.91262140682831627</c:v>
                </c:pt>
                <c:pt idx="18">
                  <c:v>-0.54722373471747232</c:v>
                </c:pt>
                <c:pt idx="19">
                  <c:v>-0.53630154122657503</c:v>
                </c:pt>
                <c:pt idx="20">
                  <c:v>-0.41371332897399615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049296"/>
        <c:axId val="232049856"/>
      </c:barChart>
      <c:lineChart>
        <c:grouping val="stacked"/>
        <c:varyColors val="0"/>
        <c:ser>
          <c:idx val="5"/>
          <c:order val="4"/>
          <c:tx>
            <c:strRef>
              <c:f>'Gráfico 5'!$F$3</c:f>
              <c:strCache>
                <c:ptCount val="1"/>
                <c:pt idx="0">
                  <c:v>PIB industrial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'Gráfico 5'!$A$4:$A$24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5'!$F$4:$F$24</c:f>
              <c:numCache>
                <c:formatCode>0.0</c:formatCode>
                <c:ptCount val="21"/>
                <c:pt idx="0">
                  <c:v>3.4611569109531168</c:v>
                </c:pt>
                <c:pt idx="1">
                  <c:v>1.4634969515051801</c:v>
                </c:pt>
                <c:pt idx="2">
                  <c:v>-0.14043445180629555</c:v>
                </c:pt>
                <c:pt idx="3">
                  <c:v>-1.3805782485030282</c:v>
                </c:pt>
                <c:pt idx="4">
                  <c:v>-3.3827920964326408</c:v>
                </c:pt>
                <c:pt idx="5">
                  <c:v>-3.6854995748135608</c:v>
                </c:pt>
                <c:pt idx="6">
                  <c:v>-4.2356497579558976</c:v>
                </c:pt>
                <c:pt idx="7">
                  <c:v>-5.7460586365264579</c:v>
                </c:pt>
                <c:pt idx="8">
                  <c:v>-6.5894739667760875</c:v>
                </c:pt>
                <c:pt idx="9">
                  <c:v>-6.3935828181915531</c:v>
                </c:pt>
                <c:pt idx="10">
                  <c:v>-5.8237810176370441</c:v>
                </c:pt>
                <c:pt idx="11">
                  <c:v>-4.6072290889826091</c:v>
                </c:pt>
                <c:pt idx="12">
                  <c:v>-3.1822962387095921</c:v>
                </c:pt>
                <c:pt idx="13">
                  <c:v>-2.7338913200831954</c:v>
                </c:pt>
                <c:pt idx="14">
                  <c:v>-1.9529685265096162</c:v>
                </c:pt>
                <c:pt idx="15">
                  <c:v>-0.4603280590825849</c:v>
                </c:pt>
                <c:pt idx="16">
                  <c:v>0.28218221611283067</c:v>
                </c:pt>
                <c:pt idx="17">
                  <c:v>1.0342397907325691</c:v>
                </c:pt>
                <c:pt idx="18">
                  <c:v>1.3194867586391212</c:v>
                </c:pt>
                <c:pt idx="19">
                  <c:v>0.57048296550218369</c:v>
                </c:pt>
                <c:pt idx="20">
                  <c:v>1.983909091402003E-3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49296"/>
        <c:axId val="232049856"/>
      </c:lineChart>
      <c:catAx>
        <c:axId val="23204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50"/>
            </a:pPr>
            <a:endParaRPr lang="pt-BR"/>
          </a:p>
        </c:txPr>
        <c:crossAx val="232049856"/>
        <c:crosses val="autoZero"/>
        <c:auto val="1"/>
        <c:lblAlgn val="ctr"/>
        <c:lblOffset val="100"/>
        <c:noMultiLvlLbl val="0"/>
      </c:catAx>
      <c:valAx>
        <c:axId val="232049856"/>
        <c:scaling>
          <c:orientation val="minMax"/>
          <c:max val="6"/>
          <c:min val="-8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50"/>
            </a:pPr>
            <a:endParaRPr lang="pt-BR"/>
          </a:p>
        </c:txPr>
        <c:crossAx val="232049296"/>
        <c:crosses val="autoZero"/>
        <c:crossBetween val="between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9914061536123486E-2"/>
          <c:y val="0.10102592392684785"/>
          <c:w val="0.98008591032502257"/>
          <c:h val="8.50791356755127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mbria" panose="02040503050406030204" pitchFamily="18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 cap="all" baseline="0">
                <a:latin typeface="Calibri Light" panose="020F03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6. COMPONENTES DO PIB PELA ÓTICA DA DESPESA</a:t>
            </a:r>
            <a:endParaRPr lang="en-US" sz="1200" b="1" cap="all" baseline="0">
              <a:latin typeface="Calibri" panose="020F0502020204030204" pitchFamily="34" charset="0"/>
            </a:endParaRPr>
          </a:p>
          <a:p>
            <a:pPr>
              <a:defRPr b="1" cap="all" baseline="0">
                <a:latin typeface="Calibri Light" panose="020F0302020204030204" pitchFamily="34" charset="0"/>
              </a:defRPr>
            </a:pPr>
            <a:r>
              <a:rPr lang="pt-BR" sz="1000" b="0" cap="all" baseline="0">
                <a:latin typeface="Calibri" panose="020F0502020204030204" pitchFamily="34" charset="0"/>
              </a:rPr>
              <a:t>1ºT 2014 = 100 - </a:t>
            </a:r>
            <a:r>
              <a:rPr lang="pt-BR" sz="1000" b="0" cap="none" baseline="0">
                <a:latin typeface="Calibri" panose="020F0502020204030204" pitchFamily="34" charset="0"/>
              </a:rPr>
              <a:t>séries dessazonalizadas</a:t>
            </a:r>
            <a:endParaRPr lang="en-US" sz="1000" b="0" cap="none" baseline="0"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7429743980937066"/>
          <c:y val="1.5920398009950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2369455072609066"/>
          <c:w val="0.89019685039370078"/>
          <c:h val="0.50866859364098482"/>
        </c:manualLayout>
      </c:layou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Consumo das Famílias</c:v>
                </c:pt>
              </c:strCache>
            </c:strRef>
          </c:tx>
          <c:marker>
            <c:symbol val="none"/>
          </c:marker>
          <c:cat>
            <c:strRef>
              <c:f>'Gráfico 6'!$A$4:$A$24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6'!$B$4:$B$24</c:f>
              <c:numCache>
                <c:formatCode>0</c:formatCode>
                <c:ptCount val="21"/>
                <c:pt idx="0">
                  <c:v>100</c:v>
                </c:pt>
                <c:pt idx="1">
                  <c:v>99.453559451347914</c:v>
                </c:pt>
                <c:pt idx="2">
                  <c:v>99.551288374962496</c:v>
                </c:pt>
                <c:pt idx="3">
                  <c:v>101.05636759566703</c:v>
                </c:pt>
                <c:pt idx="4">
                  <c:v>99.325170486280982</c:v>
                </c:pt>
                <c:pt idx="5">
                  <c:v>97.392472188489066</c:v>
                </c:pt>
                <c:pt idx="6">
                  <c:v>95.632448339512038</c:v>
                </c:pt>
                <c:pt idx="7">
                  <c:v>95.000377861693622</c:v>
                </c:pt>
                <c:pt idx="8">
                  <c:v>93.841492322910923</c:v>
                </c:pt>
                <c:pt idx="9">
                  <c:v>93.126221884898655</c:v>
                </c:pt>
                <c:pt idx="10">
                  <c:v>92.802530197060861</c:v>
                </c:pt>
                <c:pt idx="11">
                  <c:v>92.469941280750874</c:v>
                </c:pt>
                <c:pt idx="12">
                  <c:v>92.905916330948173</c:v>
                </c:pt>
                <c:pt idx="13">
                  <c:v>94.00499561305466</c:v>
                </c:pt>
                <c:pt idx="14">
                  <c:v>94.994462380610699</c:v>
                </c:pt>
                <c:pt idx="15">
                  <c:v>95.28284559766152</c:v>
                </c:pt>
                <c:pt idx="16">
                  <c:v>95.690392214477129</c:v>
                </c:pt>
                <c:pt idx="17">
                  <c:v>95.731009780236249</c:v>
                </c:pt>
                <c:pt idx="18">
                  <c:v>96.26741274779954</c:v>
                </c:pt>
                <c:pt idx="19">
                  <c:v>96.707922711335854</c:v>
                </c:pt>
                <c:pt idx="20">
                  <c:v>96.999554204452494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'Gráfico 6'!$C$3</c:f>
              <c:strCache>
                <c:ptCount val="1"/>
                <c:pt idx="0">
                  <c:v>Consumo do Governo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'Gráfico 6'!$A$4:$A$24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6'!$C$4:$C$24</c:f>
              <c:numCache>
                <c:formatCode>0</c:formatCode>
                <c:ptCount val="21"/>
                <c:pt idx="0">
                  <c:v>100</c:v>
                </c:pt>
                <c:pt idx="1">
                  <c:v>100.68659749342142</c:v>
                </c:pt>
                <c:pt idx="2">
                  <c:v>101.12327691094092</c:v>
                </c:pt>
                <c:pt idx="3">
                  <c:v>100.26648157607865</c:v>
                </c:pt>
                <c:pt idx="4">
                  <c:v>99.722818443563028</c:v>
                </c:pt>
                <c:pt idx="5">
                  <c:v>99.045762644019234</c:v>
                </c:pt>
                <c:pt idx="6">
                  <c:v>99.234793385494825</c:v>
                </c:pt>
                <c:pt idx="7">
                  <c:v>98.332712667630702</c:v>
                </c:pt>
                <c:pt idx="8">
                  <c:v>99.633344132044925</c:v>
                </c:pt>
                <c:pt idx="9">
                  <c:v>99.597937739474432</c:v>
                </c:pt>
                <c:pt idx="10">
                  <c:v>99.155486048202349</c:v>
                </c:pt>
                <c:pt idx="11">
                  <c:v>98.835621645627043</c:v>
                </c:pt>
                <c:pt idx="12">
                  <c:v>97.992141036962678</c:v>
                </c:pt>
                <c:pt idx="13">
                  <c:v>98.556378889856262</c:v>
                </c:pt>
                <c:pt idx="14">
                  <c:v>98.182920478623075</c:v>
                </c:pt>
                <c:pt idx="15">
                  <c:v>99.033136738165112</c:v>
                </c:pt>
                <c:pt idx="16">
                  <c:v>98.66117448343833</c:v>
                </c:pt>
                <c:pt idx="17">
                  <c:v>98.260440202741876</c:v>
                </c:pt>
                <c:pt idx="18">
                  <c:v>98.576678141581397</c:v>
                </c:pt>
                <c:pt idx="19">
                  <c:v>98.320180648097434</c:v>
                </c:pt>
                <c:pt idx="20">
                  <c:v>98.761957985111565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'Gráfico 6'!$D$3</c:f>
              <c:strCache>
                <c:ptCount val="1"/>
                <c:pt idx="0">
                  <c:v>Formação Bruta de Capital Fixo</c:v>
                </c:pt>
              </c:strCache>
            </c:strRef>
          </c:tx>
          <c:marker>
            <c:symbol val="none"/>
          </c:marker>
          <c:cat>
            <c:strRef>
              <c:f>'Gráfico 6'!$A$4:$A$24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6'!$D$4:$D$24</c:f>
              <c:numCache>
                <c:formatCode>0</c:formatCode>
                <c:ptCount val="21"/>
                <c:pt idx="0">
                  <c:v>100</c:v>
                </c:pt>
                <c:pt idx="1">
                  <c:v>96.551275502615539</c:v>
                </c:pt>
                <c:pt idx="2">
                  <c:v>94.314969202898837</c:v>
                </c:pt>
                <c:pt idx="3">
                  <c:v>94.065743732651143</c:v>
                </c:pt>
                <c:pt idx="4">
                  <c:v>90.837490840489437</c:v>
                </c:pt>
                <c:pt idx="5">
                  <c:v>84.372967923968943</c:v>
                </c:pt>
                <c:pt idx="6">
                  <c:v>80.181639656167746</c:v>
                </c:pt>
                <c:pt idx="7">
                  <c:v>75.841765265559246</c:v>
                </c:pt>
                <c:pt idx="8">
                  <c:v>74.031386104295194</c:v>
                </c:pt>
                <c:pt idx="9">
                  <c:v>75.160969124134567</c:v>
                </c:pt>
                <c:pt idx="10">
                  <c:v>71.620820830887538</c:v>
                </c:pt>
                <c:pt idx="11">
                  <c:v>69.911486222302287</c:v>
                </c:pt>
                <c:pt idx="12">
                  <c:v>70.012752820636123</c:v>
                </c:pt>
                <c:pt idx="13">
                  <c:v>70.293464536866338</c:v>
                </c:pt>
                <c:pt idx="14">
                  <c:v>70.756733893583529</c:v>
                </c:pt>
                <c:pt idx="15">
                  <c:v>72.220225536732968</c:v>
                </c:pt>
                <c:pt idx="16">
                  <c:v>72.736013116157253</c:v>
                </c:pt>
                <c:pt idx="17">
                  <c:v>71.951378224990464</c:v>
                </c:pt>
                <c:pt idx="18">
                  <c:v>76.027565925516654</c:v>
                </c:pt>
                <c:pt idx="19">
                  <c:v>74.221458840568587</c:v>
                </c:pt>
                <c:pt idx="20">
                  <c:v>72.993658477832653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'Gráfico 6'!$E$3</c:f>
              <c:strCache>
                <c:ptCount val="1"/>
                <c:pt idx="0">
                  <c:v>Exportação</c:v>
                </c:pt>
              </c:strCache>
            </c:strRef>
          </c:tx>
          <c:marker>
            <c:symbol val="none"/>
          </c:marker>
          <c:cat>
            <c:strRef>
              <c:f>'Gráfico 6'!$A$4:$A$24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6'!$E$4:$E$24</c:f>
              <c:numCache>
                <c:formatCode>0</c:formatCode>
                <c:ptCount val="21"/>
                <c:pt idx="0">
                  <c:v>100</c:v>
                </c:pt>
                <c:pt idx="1">
                  <c:v>98.296265587291771</c:v>
                </c:pt>
                <c:pt idx="2">
                  <c:v>103.0451234843772</c:v>
                </c:pt>
                <c:pt idx="3">
                  <c:v>96.167542569765885</c:v>
                </c:pt>
                <c:pt idx="4">
                  <c:v>102.51679538876517</c:v>
                </c:pt>
                <c:pt idx="5">
                  <c:v>106.39651344256167</c:v>
                </c:pt>
                <c:pt idx="6">
                  <c:v>105.68022801420247</c:v>
                </c:pt>
                <c:pt idx="7">
                  <c:v>109.65101549028293</c:v>
                </c:pt>
                <c:pt idx="8">
                  <c:v>109.51954336141941</c:v>
                </c:pt>
                <c:pt idx="9">
                  <c:v>109.46868339495946</c:v>
                </c:pt>
                <c:pt idx="10">
                  <c:v>104.36957749654081</c:v>
                </c:pt>
                <c:pt idx="11">
                  <c:v>103.77637370542583</c:v>
                </c:pt>
                <c:pt idx="12">
                  <c:v>110.61234308409473</c:v>
                </c:pt>
                <c:pt idx="13">
                  <c:v>113.17201472328422</c:v>
                </c:pt>
                <c:pt idx="14">
                  <c:v>115.26417577666881</c:v>
                </c:pt>
                <c:pt idx="15">
                  <c:v>112.40564388008549</c:v>
                </c:pt>
                <c:pt idx="16">
                  <c:v>115.99810259567388</c:v>
                </c:pt>
                <c:pt idx="17">
                  <c:v>110.9124005436372</c:v>
                </c:pt>
                <c:pt idx="18">
                  <c:v>117.88872969831259</c:v>
                </c:pt>
                <c:pt idx="19">
                  <c:v>122.20762429375949</c:v>
                </c:pt>
                <c:pt idx="20">
                  <c:v>119.87380620150563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'Gráfico 6'!$F$3</c:f>
              <c:strCache>
                <c:ptCount val="1"/>
                <c:pt idx="0">
                  <c:v>Importação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'Gráfico 6'!$A$4:$A$24</c:f>
              <c:strCache>
                <c:ptCount val="21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</c:strCache>
            </c:strRef>
          </c:cat>
          <c:val>
            <c:numRef>
              <c:f>'Gráfico 6'!$F$4:$F$24</c:f>
              <c:numCache>
                <c:formatCode>0</c:formatCode>
                <c:ptCount val="21"/>
                <c:pt idx="0">
                  <c:v>100</c:v>
                </c:pt>
                <c:pt idx="1">
                  <c:v>97.921935184835689</c:v>
                </c:pt>
                <c:pt idx="2">
                  <c:v>100.49450585282868</c:v>
                </c:pt>
                <c:pt idx="3">
                  <c:v>94.274553655286411</c:v>
                </c:pt>
                <c:pt idx="4">
                  <c:v>94.064787991625764</c:v>
                </c:pt>
                <c:pt idx="5">
                  <c:v>87.763891489583372</c:v>
                </c:pt>
                <c:pt idx="6">
                  <c:v>80.151130183122675</c:v>
                </c:pt>
                <c:pt idx="7">
                  <c:v>75.723285575153113</c:v>
                </c:pt>
                <c:pt idx="8">
                  <c:v>72.202093626796554</c:v>
                </c:pt>
                <c:pt idx="9">
                  <c:v>79.485983689646588</c:v>
                </c:pt>
                <c:pt idx="10">
                  <c:v>74.105972501633985</c:v>
                </c:pt>
                <c:pt idx="11">
                  <c:v>76.838374189790088</c:v>
                </c:pt>
                <c:pt idx="12">
                  <c:v>78.532207512276088</c:v>
                </c:pt>
                <c:pt idx="13">
                  <c:v>77.527216725369414</c:v>
                </c:pt>
                <c:pt idx="14">
                  <c:v>80.168083608345583</c:v>
                </c:pt>
                <c:pt idx="15">
                  <c:v>82.951519070961794</c:v>
                </c:pt>
                <c:pt idx="16">
                  <c:v>84.846668667186592</c:v>
                </c:pt>
                <c:pt idx="17">
                  <c:v>82.991562761624849</c:v>
                </c:pt>
                <c:pt idx="18">
                  <c:v>90.626253354703152</c:v>
                </c:pt>
                <c:pt idx="19">
                  <c:v>85.104790411905597</c:v>
                </c:pt>
                <c:pt idx="20">
                  <c:v>85.521720002394261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054896"/>
        <c:axId val="232055456"/>
      </c:lineChart>
      <c:catAx>
        <c:axId val="2320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050"/>
            </a:pPr>
            <a:endParaRPr lang="pt-BR"/>
          </a:p>
        </c:txPr>
        <c:crossAx val="232055456"/>
        <c:crosses val="autoZero"/>
        <c:auto val="1"/>
        <c:lblAlgn val="ctr"/>
        <c:lblOffset val="100"/>
        <c:noMultiLvlLbl val="0"/>
      </c:catAx>
      <c:valAx>
        <c:axId val="232055456"/>
        <c:scaling>
          <c:orientation val="minMax"/>
          <c:max val="125"/>
          <c:min val="6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50"/>
            </a:pPr>
            <a:endParaRPr lang="pt-BR"/>
          </a:p>
        </c:txPr>
        <c:crossAx val="23205489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2718460683187112E-2"/>
          <c:y val="0.80494820425927771"/>
          <c:w val="0.91190519956991301"/>
          <c:h val="0.1089831734571203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 rot="0" vert="horz"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6129281082505E-2"/>
          <c:y val="0.13317111456334058"/>
          <c:w val="0.90516085206930108"/>
          <c:h val="0.61561205762522608"/>
        </c:manualLayout>
      </c:layout>
      <c:lineChart>
        <c:grouping val="standar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Taxa de investimento 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'Gráfico 7'!$A$4:$A$92</c:f>
              <c:strCache>
                <c:ptCount val="89"/>
                <c:pt idx="0">
                  <c:v>1997.I</c:v>
                </c:pt>
                <c:pt idx="1">
                  <c:v>1997.II</c:v>
                </c:pt>
                <c:pt idx="2">
                  <c:v>1997.III</c:v>
                </c:pt>
                <c:pt idx="3">
                  <c:v>1997.IV</c:v>
                </c:pt>
                <c:pt idx="4">
                  <c:v>1998.I</c:v>
                </c:pt>
                <c:pt idx="5">
                  <c:v>1998.II</c:v>
                </c:pt>
                <c:pt idx="6">
                  <c:v>1998.III</c:v>
                </c:pt>
                <c:pt idx="7">
                  <c:v>1998.IV</c:v>
                </c:pt>
                <c:pt idx="8">
                  <c:v>1999.I</c:v>
                </c:pt>
                <c:pt idx="9">
                  <c:v>1999.II</c:v>
                </c:pt>
                <c:pt idx="10">
                  <c:v>1999.III</c:v>
                </c:pt>
                <c:pt idx="11">
                  <c:v>1999.IV</c:v>
                </c:pt>
                <c:pt idx="12">
                  <c:v>2000.I</c:v>
                </c:pt>
                <c:pt idx="13">
                  <c:v>2000.II</c:v>
                </c:pt>
                <c:pt idx="14">
                  <c:v>2000.III</c:v>
                </c:pt>
                <c:pt idx="15">
                  <c:v>2000.IV</c:v>
                </c:pt>
                <c:pt idx="16">
                  <c:v>2001.I</c:v>
                </c:pt>
                <c:pt idx="17">
                  <c:v>2001.II</c:v>
                </c:pt>
                <c:pt idx="18">
                  <c:v>2001.III</c:v>
                </c:pt>
                <c:pt idx="19">
                  <c:v>2001.IV</c:v>
                </c:pt>
                <c:pt idx="20">
                  <c:v>2002.I</c:v>
                </c:pt>
                <c:pt idx="21">
                  <c:v>2002.II</c:v>
                </c:pt>
                <c:pt idx="22">
                  <c:v>2002.III</c:v>
                </c:pt>
                <c:pt idx="23">
                  <c:v>2002.IV</c:v>
                </c:pt>
                <c:pt idx="24">
                  <c:v>2003.I</c:v>
                </c:pt>
                <c:pt idx="25">
                  <c:v>2003.II</c:v>
                </c:pt>
                <c:pt idx="26">
                  <c:v>2003.III</c:v>
                </c:pt>
                <c:pt idx="27">
                  <c:v>2003.IV</c:v>
                </c:pt>
                <c:pt idx="28">
                  <c:v>2004.I</c:v>
                </c:pt>
                <c:pt idx="29">
                  <c:v>2004.II</c:v>
                </c:pt>
                <c:pt idx="30">
                  <c:v>2004.III</c:v>
                </c:pt>
                <c:pt idx="31">
                  <c:v>2004.IV</c:v>
                </c:pt>
                <c:pt idx="32">
                  <c:v>2005.I</c:v>
                </c:pt>
                <c:pt idx="33">
                  <c:v>2005.II</c:v>
                </c:pt>
                <c:pt idx="34">
                  <c:v>2005.III</c:v>
                </c:pt>
                <c:pt idx="35">
                  <c:v>2005.IV</c:v>
                </c:pt>
                <c:pt idx="36">
                  <c:v>2006.I</c:v>
                </c:pt>
                <c:pt idx="37">
                  <c:v>2006.II</c:v>
                </c:pt>
                <c:pt idx="38">
                  <c:v>2006.III</c:v>
                </c:pt>
                <c:pt idx="39">
                  <c:v>2006.IV</c:v>
                </c:pt>
                <c:pt idx="40">
                  <c:v>2007.I</c:v>
                </c:pt>
                <c:pt idx="41">
                  <c:v>2007.II</c:v>
                </c:pt>
                <c:pt idx="42">
                  <c:v>2007.III</c:v>
                </c:pt>
                <c:pt idx="43">
                  <c:v>2007.IV</c:v>
                </c:pt>
                <c:pt idx="44">
                  <c:v>2008.I</c:v>
                </c:pt>
                <c:pt idx="45">
                  <c:v>2008.II</c:v>
                </c:pt>
                <c:pt idx="46">
                  <c:v>2008.III</c:v>
                </c:pt>
                <c:pt idx="47">
                  <c:v>2008.IV</c:v>
                </c:pt>
                <c:pt idx="48">
                  <c:v>2009.I</c:v>
                </c:pt>
                <c:pt idx="49">
                  <c:v>2009.II</c:v>
                </c:pt>
                <c:pt idx="50">
                  <c:v>2009.III</c:v>
                </c:pt>
                <c:pt idx="51">
                  <c:v>2009.IV</c:v>
                </c:pt>
                <c:pt idx="52">
                  <c:v>2010.I</c:v>
                </c:pt>
                <c:pt idx="53">
                  <c:v>2010.II</c:v>
                </c:pt>
                <c:pt idx="54">
                  <c:v>2010.III</c:v>
                </c:pt>
                <c:pt idx="55">
                  <c:v>2010.IV</c:v>
                </c:pt>
                <c:pt idx="56">
                  <c:v>2011.I</c:v>
                </c:pt>
                <c:pt idx="57">
                  <c:v>2011.II</c:v>
                </c:pt>
                <c:pt idx="58">
                  <c:v>2011.III</c:v>
                </c:pt>
                <c:pt idx="59">
                  <c:v>2011.IV</c:v>
                </c:pt>
                <c:pt idx="60">
                  <c:v>2012.I</c:v>
                </c:pt>
                <c:pt idx="61">
                  <c:v>2012.II</c:v>
                </c:pt>
                <c:pt idx="62">
                  <c:v>2012.III</c:v>
                </c:pt>
                <c:pt idx="63">
                  <c:v>2012.IV</c:v>
                </c:pt>
                <c:pt idx="64">
                  <c:v>2013.I</c:v>
                </c:pt>
                <c:pt idx="65">
                  <c:v>2013.II</c:v>
                </c:pt>
                <c:pt idx="66">
                  <c:v>2013.III</c:v>
                </c:pt>
                <c:pt idx="67">
                  <c:v>2013.IV</c:v>
                </c:pt>
                <c:pt idx="68">
                  <c:v>2014.I</c:v>
                </c:pt>
                <c:pt idx="69">
                  <c:v>2014.II</c:v>
                </c:pt>
                <c:pt idx="70">
                  <c:v>2014.III</c:v>
                </c:pt>
                <c:pt idx="71">
                  <c:v>2014.IV</c:v>
                </c:pt>
                <c:pt idx="72">
                  <c:v>2015.I</c:v>
                </c:pt>
                <c:pt idx="73">
                  <c:v>2015.II</c:v>
                </c:pt>
                <c:pt idx="74">
                  <c:v>2015.III</c:v>
                </c:pt>
                <c:pt idx="75">
                  <c:v>2015.IV</c:v>
                </c:pt>
                <c:pt idx="76">
                  <c:v>2016.I</c:v>
                </c:pt>
                <c:pt idx="77">
                  <c:v>2016.II</c:v>
                </c:pt>
                <c:pt idx="78">
                  <c:v>2016.III</c:v>
                </c:pt>
                <c:pt idx="79">
                  <c:v>2016.IV</c:v>
                </c:pt>
                <c:pt idx="80">
                  <c:v>2017.I</c:v>
                </c:pt>
                <c:pt idx="81">
                  <c:v>2017.II</c:v>
                </c:pt>
                <c:pt idx="82">
                  <c:v>2017.III</c:v>
                </c:pt>
                <c:pt idx="83">
                  <c:v>2017.IV</c:v>
                </c:pt>
                <c:pt idx="84">
                  <c:v>2018.I</c:v>
                </c:pt>
                <c:pt idx="85">
                  <c:v>2018.II</c:v>
                </c:pt>
                <c:pt idx="86">
                  <c:v>2018.III</c:v>
                </c:pt>
                <c:pt idx="87">
                  <c:v>2018.IV</c:v>
                </c:pt>
                <c:pt idx="88">
                  <c:v>2019.I</c:v>
                </c:pt>
              </c:strCache>
            </c:strRef>
          </c:cat>
          <c:val>
            <c:numRef>
              <c:f>'Gráfico 7'!$B$4:$B$92</c:f>
              <c:numCache>
                <c:formatCode>0.0%</c:formatCode>
                <c:ptCount val="89"/>
                <c:pt idx="0">
                  <c:v>0.19485765747845296</c:v>
                </c:pt>
                <c:pt idx="1">
                  <c:v>0.1983320377196397</c:v>
                </c:pt>
                <c:pt idx="2">
                  <c:v>0.19208475825497121</c:v>
                </c:pt>
                <c:pt idx="3">
                  <c:v>0.18075267337696188</c:v>
                </c:pt>
                <c:pt idx="4">
                  <c:v>0.19344353492069355</c:v>
                </c:pt>
                <c:pt idx="5">
                  <c:v>0.19203023779149189</c:v>
                </c:pt>
                <c:pt idx="6">
                  <c:v>0.18460481225070247</c:v>
                </c:pt>
                <c:pt idx="7">
                  <c:v>0.17239686930042564</c:v>
                </c:pt>
                <c:pt idx="8">
                  <c:v>0.17601203682722408</c:v>
                </c:pt>
                <c:pt idx="9">
                  <c:v>0.17547782216116073</c:v>
                </c:pt>
                <c:pt idx="10">
                  <c:v>0.16920407457435346</c:v>
                </c:pt>
                <c:pt idx="11">
                  <c:v>0.16121863530904038</c:v>
                </c:pt>
                <c:pt idx="12">
                  <c:v>0.20542215778055284</c:v>
                </c:pt>
                <c:pt idx="13">
                  <c:v>0.18412973207290934</c:v>
                </c:pt>
                <c:pt idx="14">
                  <c:v>0.17442313870248372</c:v>
                </c:pt>
                <c:pt idx="15">
                  <c:v>0.17102767814331299</c:v>
                </c:pt>
                <c:pt idx="16">
                  <c:v>0.19742461628720728</c:v>
                </c:pt>
                <c:pt idx="17">
                  <c:v>0.19172804823421991</c:v>
                </c:pt>
                <c:pt idx="18">
                  <c:v>0.18172314704417886</c:v>
                </c:pt>
                <c:pt idx="19">
                  <c:v>0.16757107519753095</c:v>
                </c:pt>
                <c:pt idx="20">
                  <c:v>0.18348389942076304</c:v>
                </c:pt>
                <c:pt idx="21">
                  <c:v>0.17848672073063299</c:v>
                </c:pt>
                <c:pt idx="22">
                  <c:v>0.17881231833774161</c:v>
                </c:pt>
                <c:pt idx="23">
                  <c:v>0.17678589742271306</c:v>
                </c:pt>
                <c:pt idx="24">
                  <c:v>0.17687386240834999</c:v>
                </c:pt>
                <c:pt idx="25">
                  <c:v>0.1639566721457256</c:v>
                </c:pt>
                <c:pt idx="26">
                  <c:v>0.16338888474976393</c:v>
                </c:pt>
                <c:pt idx="27">
                  <c:v>0.16116737301895268</c:v>
                </c:pt>
                <c:pt idx="28">
                  <c:v>0.17266251726531281</c:v>
                </c:pt>
                <c:pt idx="29">
                  <c:v>0.17297254359561484</c:v>
                </c:pt>
                <c:pt idx="30">
                  <c:v>0.17948338092696223</c:v>
                </c:pt>
                <c:pt idx="31">
                  <c:v>0.16783516938916668</c:v>
                </c:pt>
                <c:pt idx="32">
                  <c:v>0.17088618105838671</c:v>
                </c:pt>
                <c:pt idx="33">
                  <c:v>0.17314521265188998</c:v>
                </c:pt>
                <c:pt idx="34">
                  <c:v>0.1747894829083276</c:v>
                </c:pt>
                <c:pt idx="35">
                  <c:v>0.16389539052556137</c:v>
                </c:pt>
                <c:pt idx="36">
                  <c:v>0.17450519751715371</c:v>
                </c:pt>
                <c:pt idx="37">
                  <c:v>0.1730868782579584</c:v>
                </c:pt>
                <c:pt idx="38">
                  <c:v>0.17539615087614976</c:v>
                </c:pt>
                <c:pt idx="39">
                  <c:v>0.16609291647725571</c:v>
                </c:pt>
                <c:pt idx="40">
                  <c:v>0.17304872163724178</c:v>
                </c:pt>
                <c:pt idx="41">
                  <c:v>0.1776875059510318</c:v>
                </c:pt>
                <c:pt idx="42">
                  <c:v>0.18778846323960688</c:v>
                </c:pt>
                <c:pt idx="43">
                  <c:v>0.18060076995718038</c:v>
                </c:pt>
                <c:pt idx="44">
                  <c:v>0.18590053078779961</c:v>
                </c:pt>
                <c:pt idx="45">
                  <c:v>0.19197877935708665</c:v>
                </c:pt>
                <c:pt idx="46">
                  <c:v>0.20783343177582947</c:v>
                </c:pt>
                <c:pt idx="47">
                  <c:v>0.18863640664427814</c:v>
                </c:pt>
                <c:pt idx="48">
                  <c:v>0.17846837705894805</c:v>
                </c:pt>
                <c:pt idx="49">
                  <c:v>0.18338208695290534</c:v>
                </c:pt>
                <c:pt idx="50">
                  <c:v>0.20212581220456513</c:v>
                </c:pt>
                <c:pt idx="51">
                  <c:v>0.19770703782060825</c:v>
                </c:pt>
                <c:pt idx="52">
                  <c:v>0.20079495299451425</c:v>
                </c:pt>
                <c:pt idx="53">
                  <c:v>0.20483367050200973</c:v>
                </c:pt>
                <c:pt idx="54">
                  <c:v>0.21525856581490169</c:v>
                </c:pt>
                <c:pt idx="55">
                  <c:v>0.20026595884583559</c:v>
                </c:pt>
                <c:pt idx="56">
                  <c:v>0.20657247298890247</c:v>
                </c:pt>
                <c:pt idx="57">
                  <c:v>0.20333077294236662</c:v>
                </c:pt>
                <c:pt idx="58">
                  <c:v>0.21318868230907154</c:v>
                </c:pt>
                <c:pt idx="59">
                  <c:v>0.20144698218849111</c:v>
                </c:pt>
                <c:pt idx="60">
                  <c:v>0.20653180274771038</c:v>
                </c:pt>
                <c:pt idx="61">
                  <c:v>0.20643401344886456</c:v>
                </c:pt>
                <c:pt idx="62">
                  <c:v>0.21097754877046815</c:v>
                </c:pt>
                <c:pt idx="63">
                  <c:v>0.20472665637432264</c:v>
                </c:pt>
                <c:pt idx="64">
                  <c:v>0.20668067176981944</c:v>
                </c:pt>
                <c:pt idx="65">
                  <c:v>0.21136330695860758</c:v>
                </c:pt>
                <c:pt idx="66">
                  <c:v>0.21516725273340884</c:v>
                </c:pt>
                <c:pt idx="67">
                  <c:v>0.20336657925898799</c:v>
                </c:pt>
                <c:pt idx="68">
                  <c:v>0.20732437721306948</c:v>
                </c:pt>
                <c:pt idx="69">
                  <c:v>0.1985259307889797</c:v>
                </c:pt>
                <c:pt idx="70">
                  <c:v>0.19810781491419313</c:v>
                </c:pt>
                <c:pt idx="71">
                  <c:v>0.19163087122294781</c:v>
                </c:pt>
                <c:pt idx="72">
                  <c:v>0.19051053529838824</c:v>
                </c:pt>
                <c:pt idx="73">
                  <c:v>0.18052342919631342</c:v>
                </c:pt>
                <c:pt idx="74">
                  <c:v>0.1792076563317701</c:v>
                </c:pt>
                <c:pt idx="75">
                  <c:v>0.16404879756320731</c:v>
                </c:pt>
                <c:pt idx="76">
                  <c:v>0.15993761850192684</c:v>
                </c:pt>
                <c:pt idx="77">
                  <c:v>0.1585827672855539</c:v>
                </c:pt>
                <c:pt idx="78">
                  <c:v>0.15645631914257699</c:v>
                </c:pt>
                <c:pt idx="79">
                  <c:v>0.14677646623386137</c:v>
                </c:pt>
                <c:pt idx="80">
                  <c:v>0.14789965606546374</c:v>
                </c:pt>
                <c:pt idx="81">
                  <c:v>0.14662848301163744</c:v>
                </c:pt>
                <c:pt idx="82">
                  <c:v>0.1538188396205398</c:v>
                </c:pt>
                <c:pt idx="83">
                  <c:v>0.15075862673174381</c:v>
                </c:pt>
                <c:pt idx="84">
                  <c:v>0.15186055298662596</c:v>
                </c:pt>
                <c:pt idx="85">
                  <c:v>0.15305176559445222</c:v>
                </c:pt>
                <c:pt idx="86">
                  <c:v>0.16850802473974849</c:v>
                </c:pt>
                <c:pt idx="87">
                  <c:v>0.15923990923061121</c:v>
                </c:pt>
                <c:pt idx="88">
                  <c:v>0.15500068378049286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05904"/>
        <c:axId val="341706464"/>
      </c:lineChart>
      <c:catAx>
        <c:axId val="3417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050"/>
            </a:pPr>
            <a:endParaRPr lang="pt-BR"/>
          </a:p>
        </c:txPr>
        <c:crossAx val="341706464"/>
        <c:crosses val="autoZero"/>
        <c:auto val="1"/>
        <c:lblAlgn val="ctr"/>
        <c:lblOffset val="100"/>
        <c:noMultiLvlLbl val="0"/>
      </c:catAx>
      <c:valAx>
        <c:axId val="341706464"/>
        <c:scaling>
          <c:orientation val="minMax"/>
          <c:max val="0.22000000000000003"/>
          <c:min val="0.14000000000000001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50"/>
            </a:pPr>
            <a:endParaRPr lang="pt-BR"/>
          </a:p>
        </c:txPr>
        <c:crossAx val="34170590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+mn-cs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8. TAXA DE DESEMPREGO POR DURAÇÃO </a:t>
            </a:r>
          </a:p>
          <a:p>
            <a:pPr>
              <a:defRPr sz="1000" b="1" cap="all">
                <a:latin typeface="Calibri Light" panose="020F0302020204030204" pitchFamily="34" charset="0"/>
              </a:defRPr>
            </a:pPr>
            <a:r>
              <a:rPr lang="pt-BR" sz="1000" b="0" cap="all" baseline="0">
                <a:latin typeface="Calibri" panose="020F0502020204030204" pitchFamily="34" charset="0"/>
              </a:rPr>
              <a:t>(% DA FORÇA DE TRABALHO)</a:t>
            </a:r>
          </a:p>
        </c:rich>
      </c:tx>
      <c:layout>
        <c:manualLayout>
          <c:xMode val="edge"/>
          <c:yMode val="edge"/>
          <c:x val="0.26752449000441925"/>
          <c:y val="2.088770750789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7208703782021743E-2"/>
          <c:y val="0.16693654251760134"/>
          <c:w val="0.90043295571722504"/>
          <c:h val="0.58395171941086987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'Gráfico 8'!$A$4:$A$32</c:f>
              <c:strCache>
                <c:ptCount val="29"/>
                <c:pt idx="0">
                  <c:v>mar-12</c:v>
                </c:pt>
                <c:pt idx="1">
                  <c:v>jun-12</c:v>
                </c:pt>
                <c:pt idx="2">
                  <c:v>set-12</c:v>
                </c:pt>
                <c:pt idx="3">
                  <c:v>dez-12</c:v>
                </c:pt>
                <c:pt idx="4">
                  <c:v>mar-13</c:v>
                </c:pt>
                <c:pt idx="5">
                  <c:v>jun-13</c:v>
                </c:pt>
                <c:pt idx="6">
                  <c:v>set-13</c:v>
                </c:pt>
                <c:pt idx="7">
                  <c:v>dez-13</c:v>
                </c:pt>
                <c:pt idx="8">
                  <c:v>mar-14</c:v>
                </c:pt>
                <c:pt idx="9">
                  <c:v>jun-14</c:v>
                </c:pt>
                <c:pt idx="10">
                  <c:v>set-14</c:v>
                </c:pt>
                <c:pt idx="11">
                  <c:v>dez-14</c:v>
                </c:pt>
                <c:pt idx="12">
                  <c:v>mar-15</c:v>
                </c:pt>
                <c:pt idx="13">
                  <c:v>jun-15</c:v>
                </c:pt>
                <c:pt idx="14">
                  <c:v>set-15</c:v>
                </c:pt>
                <c:pt idx="15">
                  <c:v>dez-15</c:v>
                </c:pt>
                <c:pt idx="16">
                  <c:v>mar-16</c:v>
                </c:pt>
                <c:pt idx="17">
                  <c:v>jun-16</c:v>
                </c:pt>
                <c:pt idx="18">
                  <c:v>set-16</c:v>
                </c:pt>
                <c:pt idx="19">
                  <c:v>dez-16</c:v>
                </c:pt>
                <c:pt idx="20">
                  <c:v>mar-17</c:v>
                </c:pt>
                <c:pt idx="21">
                  <c:v>jun-17</c:v>
                </c:pt>
                <c:pt idx="22">
                  <c:v>set-17</c:v>
                </c:pt>
                <c:pt idx="23">
                  <c:v>dez-17</c:v>
                </c:pt>
                <c:pt idx="24">
                  <c:v>mar-18</c:v>
                </c:pt>
                <c:pt idx="25">
                  <c:v>jun-18</c:v>
                </c:pt>
                <c:pt idx="26">
                  <c:v>set-18</c:v>
                </c:pt>
                <c:pt idx="27">
                  <c:v>dez-18</c:v>
                </c:pt>
                <c:pt idx="28">
                  <c:v>mar-19</c:v>
                </c:pt>
              </c:strCache>
            </c:strRef>
          </c:cat>
          <c:val>
            <c:numRef>
              <c:f>'Gráfico 8'!$B$4:$B$32</c:f>
              <c:numCache>
                <c:formatCode>0.0%</c:formatCode>
                <c:ptCount val="29"/>
                <c:pt idx="0">
                  <c:v>7.9863103058494714E-2</c:v>
                </c:pt>
                <c:pt idx="1">
                  <c:v>7.5615752075229636E-2</c:v>
                </c:pt>
                <c:pt idx="2">
                  <c:v>7.108527638649538E-2</c:v>
                </c:pt>
                <c:pt idx="3">
                  <c:v>6.896238060898649E-2</c:v>
                </c:pt>
                <c:pt idx="4">
                  <c:v>8.0190594062384352E-2</c:v>
                </c:pt>
                <c:pt idx="5">
                  <c:v>7.471429818670372E-2</c:v>
                </c:pt>
                <c:pt idx="6">
                  <c:v>6.9727843206581416E-2</c:v>
                </c:pt>
                <c:pt idx="7">
                  <c:v>6.2127909721590213E-2</c:v>
                </c:pt>
                <c:pt idx="8">
                  <c:v>7.2083867826888706E-2</c:v>
                </c:pt>
                <c:pt idx="9">
                  <c:v>6.8841731935347428E-2</c:v>
                </c:pt>
                <c:pt idx="10">
                  <c:v>6.8099245177853415E-2</c:v>
                </c:pt>
                <c:pt idx="11">
                  <c:v>6.5299121643358479E-2</c:v>
                </c:pt>
                <c:pt idx="12">
                  <c:v>7.9783762133094391E-2</c:v>
                </c:pt>
                <c:pt idx="13">
                  <c:v>8.3501484234702314E-2</c:v>
                </c:pt>
                <c:pt idx="14">
                  <c:v>8.9291871423848229E-2</c:v>
                </c:pt>
                <c:pt idx="15">
                  <c:v>8.9995269394741159E-2</c:v>
                </c:pt>
                <c:pt idx="16">
                  <c:v>0.10953255428962702</c:v>
                </c:pt>
                <c:pt idx="17">
                  <c:v>0.11369267218143501</c:v>
                </c:pt>
                <c:pt idx="18">
                  <c:v>0.11857251434032773</c:v>
                </c:pt>
                <c:pt idx="19">
                  <c:v>0.12082186852121733</c:v>
                </c:pt>
                <c:pt idx="20">
                  <c:v>0.13805155315726986</c:v>
                </c:pt>
                <c:pt idx="21">
                  <c:v>0.13054992531784199</c:v>
                </c:pt>
                <c:pt idx="22">
                  <c:v>0.12479489004527516</c:v>
                </c:pt>
                <c:pt idx="23">
                  <c:v>0.11832941193761966</c:v>
                </c:pt>
                <c:pt idx="24">
                  <c:v>0.1317443433873543</c:v>
                </c:pt>
                <c:pt idx="25">
                  <c:v>0.12483605880494825</c:v>
                </c:pt>
                <c:pt idx="26">
                  <c:v>0.11921913394975998</c:v>
                </c:pt>
                <c:pt idx="27">
                  <c:v>0.11585735615316285</c:v>
                </c:pt>
                <c:pt idx="28">
                  <c:v>0.12719047590752489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'Gráfico 8'!$C$3</c:f>
              <c:strCache>
                <c:ptCount val="1"/>
                <c:pt idx="0">
                  <c:v>Menos de 1 ano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'Gráfico 8'!$A$4:$A$32</c:f>
              <c:strCache>
                <c:ptCount val="29"/>
                <c:pt idx="0">
                  <c:v>mar-12</c:v>
                </c:pt>
                <c:pt idx="1">
                  <c:v>jun-12</c:v>
                </c:pt>
                <c:pt idx="2">
                  <c:v>set-12</c:v>
                </c:pt>
                <c:pt idx="3">
                  <c:v>dez-12</c:v>
                </c:pt>
                <c:pt idx="4">
                  <c:v>mar-13</c:v>
                </c:pt>
                <c:pt idx="5">
                  <c:v>jun-13</c:v>
                </c:pt>
                <c:pt idx="6">
                  <c:v>set-13</c:v>
                </c:pt>
                <c:pt idx="7">
                  <c:v>dez-13</c:v>
                </c:pt>
                <c:pt idx="8">
                  <c:v>mar-14</c:v>
                </c:pt>
                <c:pt idx="9">
                  <c:v>jun-14</c:v>
                </c:pt>
                <c:pt idx="10">
                  <c:v>set-14</c:v>
                </c:pt>
                <c:pt idx="11">
                  <c:v>dez-14</c:v>
                </c:pt>
                <c:pt idx="12">
                  <c:v>mar-15</c:v>
                </c:pt>
                <c:pt idx="13">
                  <c:v>jun-15</c:v>
                </c:pt>
                <c:pt idx="14">
                  <c:v>set-15</c:v>
                </c:pt>
                <c:pt idx="15">
                  <c:v>dez-15</c:v>
                </c:pt>
                <c:pt idx="16">
                  <c:v>mar-16</c:v>
                </c:pt>
                <c:pt idx="17">
                  <c:v>jun-16</c:v>
                </c:pt>
                <c:pt idx="18">
                  <c:v>set-16</c:v>
                </c:pt>
                <c:pt idx="19">
                  <c:v>dez-16</c:v>
                </c:pt>
                <c:pt idx="20">
                  <c:v>mar-17</c:v>
                </c:pt>
                <c:pt idx="21">
                  <c:v>jun-17</c:v>
                </c:pt>
                <c:pt idx="22">
                  <c:v>set-17</c:v>
                </c:pt>
                <c:pt idx="23">
                  <c:v>dez-17</c:v>
                </c:pt>
                <c:pt idx="24">
                  <c:v>mar-18</c:v>
                </c:pt>
                <c:pt idx="25">
                  <c:v>jun-18</c:v>
                </c:pt>
                <c:pt idx="26">
                  <c:v>set-18</c:v>
                </c:pt>
                <c:pt idx="27">
                  <c:v>dez-18</c:v>
                </c:pt>
                <c:pt idx="28">
                  <c:v>mar-19</c:v>
                </c:pt>
              </c:strCache>
            </c:strRef>
          </c:cat>
          <c:val>
            <c:numRef>
              <c:f>'Gráfico 8'!$C$4:$C$32</c:f>
              <c:numCache>
                <c:formatCode>0.0%</c:formatCode>
                <c:ptCount val="29"/>
                <c:pt idx="0">
                  <c:v>5.0951889503392078E-2</c:v>
                </c:pt>
                <c:pt idx="1">
                  <c:v>4.9334900955740627E-2</c:v>
                </c:pt>
                <c:pt idx="2">
                  <c:v>4.6149995629577105E-2</c:v>
                </c:pt>
                <c:pt idx="3">
                  <c:v>4.5873204104285061E-2</c:v>
                </c:pt>
                <c:pt idx="4">
                  <c:v>5.4757573612075186E-2</c:v>
                </c:pt>
                <c:pt idx="5">
                  <c:v>5.0449018709229368E-2</c:v>
                </c:pt>
                <c:pt idx="6">
                  <c:v>4.7741590517679879E-2</c:v>
                </c:pt>
                <c:pt idx="7">
                  <c:v>4.0399369975120537E-2</c:v>
                </c:pt>
                <c:pt idx="8">
                  <c:v>4.8070749592989861E-2</c:v>
                </c:pt>
                <c:pt idx="9">
                  <c:v>4.5630067482396272E-2</c:v>
                </c:pt>
                <c:pt idx="10">
                  <c:v>4.5079841939457167E-2</c:v>
                </c:pt>
                <c:pt idx="11">
                  <c:v>4.3193025955790686E-2</c:v>
                </c:pt>
                <c:pt idx="12">
                  <c:v>5.3338777290623994E-2</c:v>
                </c:pt>
                <c:pt idx="13">
                  <c:v>5.5035858208323067E-2</c:v>
                </c:pt>
                <c:pt idx="14">
                  <c:v>5.849341658203798E-2</c:v>
                </c:pt>
                <c:pt idx="15">
                  <c:v>5.6695825666576105E-2</c:v>
                </c:pt>
                <c:pt idx="16">
                  <c:v>6.9803985095755555E-2</c:v>
                </c:pt>
                <c:pt idx="17">
                  <c:v>6.9940849081368411E-2</c:v>
                </c:pt>
                <c:pt idx="18">
                  <c:v>7.2985581221533855E-2</c:v>
                </c:pt>
                <c:pt idx="19">
                  <c:v>7.4124811391456144E-2</c:v>
                </c:pt>
                <c:pt idx="20">
                  <c:v>8.5037607130161577E-2</c:v>
                </c:pt>
                <c:pt idx="21">
                  <c:v>7.9386885093265316E-2</c:v>
                </c:pt>
                <c:pt idx="22">
                  <c:v>7.5072522919410536E-2</c:v>
                </c:pt>
                <c:pt idx="23">
                  <c:v>6.9982337790021748E-2</c:v>
                </c:pt>
                <c:pt idx="24">
                  <c:v>8.0811284465275593E-2</c:v>
                </c:pt>
                <c:pt idx="25">
                  <c:v>7.6517459814851085E-2</c:v>
                </c:pt>
                <c:pt idx="26">
                  <c:v>7.1051605652392949E-2</c:v>
                </c:pt>
                <c:pt idx="27">
                  <c:v>6.8289210186606553E-2</c:v>
                </c:pt>
                <c:pt idx="28">
                  <c:v>7.7738877054814651E-2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'Gráfico 8'!$D$3</c:f>
              <c:strCache>
                <c:ptCount val="1"/>
                <c:pt idx="0">
                  <c:v>1 ano ou mais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'Gráfico 8'!$A$4:$A$32</c:f>
              <c:strCache>
                <c:ptCount val="29"/>
                <c:pt idx="0">
                  <c:v>mar-12</c:v>
                </c:pt>
                <c:pt idx="1">
                  <c:v>jun-12</c:v>
                </c:pt>
                <c:pt idx="2">
                  <c:v>set-12</c:v>
                </c:pt>
                <c:pt idx="3">
                  <c:v>dez-12</c:v>
                </c:pt>
                <c:pt idx="4">
                  <c:v>mar-13</c:v>
                </c:pt>
                <c:pt idx="5">
                  <c:v>jun-13</c:v>
                </c:pt>
                <c:pt idx="6">
                  <c:v>set-13</c:v>
                </c:pt>
                <c:pt idx="7">
                  <c:v>dez-13</c:v>
                </c:pt>
                <c:pt idx="8">
                  <c:v>mar-14</c:v>
                </c:pt>
                <c:pt idx="9">
                  <c:v>jun-14</c:v>
                </c:pt>
                <c:pt idx="10">
                  <c:v>set-14</c:v>
                </c:pt>
                <c:pt idx="11">
                  <c:v>dez-14</c:v>
                </c:pt>
                <c:pt idx="12">
                  <c:v>mar-15</c:v>
                </c:pt>
                <c:pt idx="13">
                  <c:v>jun-15</c:v>
                </c:pt>
                <c:pt idx="14">
                  <c:v>set-15</c:v>
                </c:pt>
                <c:pt idx="15">
                  <c:v>dez-15</c:v>
                </c:pt>
                <c:pt idx="16">
                  <c:v>mar-16</c:v>
                </c:pt>
                <c:pt idx="17">
                  <c:v>jun-16</c:v>
                </c:pt>
                <c:pt idx="18">
                  <c:v>set-16</c:v>
                </c:pt>
                <c:pt idx="19">
                  <c:v>dez-16</c:v>
                </c:pt>
                <c:pt idx="20">
                  <c:v>mar-17</c:v>
                </c:pt>
                <c:pt idx="21">
                  <c:v>jun-17</c:v>
                </c:pt>
                <c:pt idx="22">
                  <c:v>set-17</c:v>
                </c:pt>
                <c:pt idx="23">
                  <c:v>dez-17</c:v>
                </c:pt>
                <c:pt idx="24">
                  <c:v>mar-18</c:v>
                </c:pt>
                <c:pt idx="25">
                  <c:v>jun-18</c:v>
                </c:pt>
                <c:pt idx="26">
                  <c:v>set-18</c:v>
                </c:pt>
                <c:pt idx="27">
                  <c:v>dez-18</c:v>
                </c:pt>
                <c:pt idx="28">
                  <c:v>mar-19</c:v>
                </c:pt>
              </c:strCache>
            </c:strRef>
          </c:cat>
          <c:val>
            <c:numRef>
              <c:f>'Gráfico 8'!$D$4:$D$32</c:f>
              <c:numCache>
                <c:formatCode>0.0%</c:formatCode>
                <c:ptCount val="29"/>
                <c:pt idx="0">
                  <c:v>2.8911213555102629E-2</c:v>
                </c:pt>
                <c:pt idx="1">
                  <c:v>2.628085111948901E-2</c:v>
                </c:pt>
                <c:pt idx="2">
                  <c:v>2.4935280756918282E-2</c:v>
                </c:pt>
                <c:pt idx="3">
                  <c:v>2.3089176504701429E-2</c:v>
                </c:pt>
                <c:pt idx="4">
                  <c:v>2.5433020450309169E-2</c:v>
                </c:pt>
                <c:pt idx="5">
                  <c:v>2.4265279477474345E-2</c:v>
                </c:pt>
                <c:pt idx="6">
                  <c:v>2.1986252688901548E-2</c:v>
                </c:pt>
                <c:pt idx="7">
                  <c:v>2.1728539746469672E-2</c:v>
                </c:pt>
                <c:pt idx="8">
                  <c:v>2.4013118233898834E-2</c:v>
                </c:pt>
                <c:pt idx="9">
                  <c:v>2.3211664452951166E-2</c:v>
                </c:pt>
                <c:pt idx="10">
                  <c:v>2.3019403238396248E-2</c:v>
                </c:pt>
                <c:pt idx="11">
                  <c:v>2.2106095687567797E-2</c:v>
                </c:pt>
                <c:pt idx="12">
                  <c:v>2.64449848424704E-2</c:v>
                </c:pt>
                <c:pt idx="13">
                  <c:v>2.8465626026379236E-2</c:v>
                </c:pt>
                <c:pt idx="14">
                  <c:v>3.0798454841810253E-2</c:v>
                </c:pt>
                <c:pt idx="15">
                  <c:v>3.3299443728165047E-2</c:v>
                </c:pt>
                <c:pt idx="16">
                  <c:v>3.972856919387148E-2</c:v>
                </c:pt>
                <c:pt idx="17">
                  <c:v>4.3751823100066603E-2</c:v>
                </c:pt>
                <c:pt idx="18">
                  <c:v>4.5586933118793894E-2</c:v>
                </c:pt>
                <c:pt idx="19">
                  <c:v>4.6697057129761188E-2</c:v>
                </c:pt>
                <c:pt idx="20">
                  <c:v>5.3013946027108266E-2</c:v>
                </c:pt>
                <c:pt idx="21">
                  <c:v>5.1163040224576663E-2</c:v>
                </c:pt>
                <c:pt idx="22">
                  <c:v>4.9722367125864635E-2</c:v>
                </c:pt>
                <c:pt idx="23">
                  <c:v>4.8347074147597896E-2</c:v>
                </c:pt>
                <c:pt idx="24">
                  <c:v>5.0933058922078715E-2</c:v>
                </c:pt>
                <c:pt idx="25">
                  <c:v>4.8318598990097147E-2</c:v>
                </c:pt>
                <c:pt idx="26">
                  <c:v>4.8167528297367021E-2</c:v>
                </c:pt>
                <c:pt idx="27">
                  <c:v>4.7568145966556293E-2</c:v>
                </c:pt>
                <c:pt idx="28">
                  <c:v>4.9451598852710214E-2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09824"/>
        <c:axId val="341710384"/>
      </c:lineChart>
      <c:catAx>
        <c:axId val="341709824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41710384"/>
        <c:crosses val="autoZero"/>
        <c:auto val="1"/>
        <c:lblAlgn val="ctr"/>
        <c:lblOffset val="100"/>
        <c:noMultiLvlLbl val="1"/>
      </c:catAx>
      <c:valAx>
        <c:axId val="341710384"/>
        <c:scaling>
          <c:orientation val="minMax"/>
          <c:max val="0.17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  <a:alpha val="97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pt-BR"/>
          </a:p>
        </c:txPr>
        <c:crossAx val="34170982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775231504952338"/>
          <c:y val="0.18020267313689578"/>
          <c:w val="0.7071080041613248"/>
          <c:h val="7.0664421282599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 cap="all" baseline="0">
                <a:latin typeface="Calibri" panose="020F0502020204030204" pitchFamily="34" charset="0"/>
              </a:defRPr>
            </a:pPr>
            <a:r>
              <a:rPr lang="pt-BR" sz="1200" b="1" cap="all" baseline="0">
                <a:latin typeface="Calibri" panose="020F0502020204030204" pitchFamily="34" charset="0"/>
              </a:rPr>
              <a:t>GRÁFICO 9. NÚMERO DE PESSOAS DESALENTADAS (MIL)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624436302577038E-2"/>
          <c:y val="0.15002540005080009"/>
          <c:w val="0.8926061478159294"/>
          <c:h val="0.6438166638744623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'Gráfico 9'!$A$4:$A$32</c:f>
              <c:strCache>
                <c:ptCount val="29"/>
                <c:pt idx="0">
                  <c:v>mar-12</c:v>
                </c:pt>
                <c:pt idx="1">
                  <c:v>jun-12</c:v>
                </c:pt>
                <c:pt idx="2">
                  <c:v>set-12</c:v>
                </c:pt>
                <c:pt idx="3">
                  <c:v>dez-12</c:v>
                </c:pt>
                <c:pt idx="4">
                  <c:v>mar-13</c:v>
                </c:pt>
                <c:pt idx="5">
                  <c:v>jun-13</c:v>
                </c:pt>
                <c:pt idx="6">
                  <c:v>set-13</c:v>
                </c:pt>
                <c:pt idx="7">
                  <c:v>dez-13</c:v>
                </c:pt>
                <c:pt idx="8">
                  <c:v>mar-14</c:v>
                </c:pt>
                <c:pt idx="9">
                  <c:v>jun-14</c:v>
                </c:pt>
                <c:pt idx="10">
                  <c:v>set-14</c:v>
                </c:pt>
                <c:pt idx="11">
                  <c:v>dez-14</c:v>
                </c:pt>
                <c:pt idx="12">
                  <c:v>mar-15</c:v>
                </c:pt>
                <c:pt idx="13">
                  <c:v>jun-15</c:v>
                </c:pt>
                <c:pt idx="14">
                  <c:v>set-15</c:v>
                </c:pt>
                <c:pt idx="15">
                  <c:v>dez-15</c:v>
                </c:pt>
                <c:pt idx="16">
                  <c:v>mar-16</c:v>
                </c:pt>
                <c:pt idx="17">
                  <c:v>jun-16</c:v>
                </c:pt>
                <c:pt idx="18">
                  <c:v>set-16</c:v>
                </c:pt>
                <c:pt idx="19">
                  <c:v>dez-16</c:v>
                </c:pt>
                <c:pt idx="20">
                  <c:v>mar-17</c:v>
                </c:pt>
                <c:pt idx="21">
                  <c:v>jun-17</c:v>
                </c:pt>
                <c:pt idx="22">
                  <c:v>set-17</c:v>
                </c:pt>
                <c:pt idx="23">
                  <c:v>dez-17</c:v>
                </c:pt>
                <c:pt idx="24">
                  <c:v>mar-18</c:v>
                </c:pt>
                <c:pt idx="25">
                  <c:v>jun-18</c:v>
                </c:pt>
                <c:pt idx="26">
                  <c:v>set-18</c:v>
                </c:pt>
                <c:pt idx="27">
                  <c:v>dez-18</c:v>
                </c:pt>
                <c:pt idx="28">
                  <c:v>mar-19</c:v>
                </c:pt>
              </c:strCache>
            </c:strRef>
          </c:cat>
          <c:val>
            <c:numRef>
              <c:f>'Gráfico 9'!$B$4:$B$32</c:f>
              <c:numCache>
                <c:formatCode>General</c:formatCode>
                <c:ptCount val="29"/>
                <c:pt idx="0">
                  <c:v>1984</c:v>
                </c:pt>
                <c:pt idx="1">
                  <c:v>1929</c:v>
                </c:pt>
                <c:pt idx="2">
                  <c:v>1887</c:v>
                </c:pt>
                <c:pt idx="3">
                  <c:v>1923</c:v>
                </c:pt>
                <c:pt idx="4">
                  <c:v>1985</c:v>
                </c:pt>
                <c:pt idx="5">
                  <c:v>1862</c:v>
                </c:pt>
                <c:pt idx="6">
                  <c:v>1787</c:v>
                </c:pt>
                <c:pt idx="7">
                  <c:v>1646</c:v>
                </c:pt>
                <c:pt idx="8">
                  <c:v>1555</c:v>
                </c:pt>
                <c:pt idx="9">
                  <c:v>1460</c:v>
                </c:pt>
                <c:pt idx="10">
                  <c:v>1474</c:v>
                </c:pt>
                <c:pt idx="11">
                  <c:v>1583</c:v>
                </c:pt>
                <c:pt idx="12">
                  <c:v>1661</c:v>
                </c:pt>
                <c:pt idx="13">
                  <c:v>1670</c:v>
                </c:pt>
                <c:pt idx="14">
                  <c:v>1834</c:v>
                </c:pt>
                <c:pt idx="15">
                  <c:v>2667</c:v>
                </c:pt>
                <c:pt idx="16">
                  <c:v>2815</c:v>
                </c:pt>
                <c:pt idx="17">
                  <c:v>3214</c:v>
                </c:pt>
                <c:pt idx="18">
                  <c:v>3498</c:v>
                </c:pt>
                <c:pt idx="19">
                  <c:v>3835</c:v>
                </c:pt>
                <c:pt idx="20">
                  <c:v>4081</c:v>
                </c:pt>
                <c:pt idx="21">
                  <c:v>3961</c:v>
                </c:pt>
                <c:pt idx="22">
                  <c:v>4206</c:v>
                </c:pt>
                <c:pt idx="23">
                  <c:v>4314</c:v>
                </c:pt>
                <c:pt idx="24">
                  <c:v>4587</c:v>
                </c:pt>
                <c:pt idx="25">
                  <c:v>4787</c:v>
                </c:pt>
                <c:pt idx="26">
                  <c:v>4734</c:v>
                </c:pt>
                <c:pt idx="27">
                  <c:v>4663</c:v>
                </c:pt>
                <c:pt idx="28">
                  <c:v>4843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13184"/>
        <c:axId val="341713744"/>
      </c:lineChart>
      <c:catAx>
        <c:axId val="34171318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050"/>
            </a:pPr>
            <a:endParaRPr lang="pt-BR"/>
          </a:p>
        </c:txPr>
        <c:crossAx val="341713744"/>
        <c:crosses val="autoZero"/>
        <c:auto val="1"/>
        <c:lblAlgn val="ctr"/>
        <c:lblOffset val="100"/>
        <c:noMultiLvlLbl val="1"/>
      </c:catAx>
      <c:valAx>
        <c:axId val="3417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50"/>
            </a:pPr>
            <a:endParaRPr lang="pt-BR"/>
          </a:p>
        </c:txPr>
        <c:crossAx val="34171318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 sz="800">
          <a:latin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277349</xdr:colOff>
      <xdr:row>0</xdr:row>
      <xdr:rowOff>49306</xdr:rowOff>
    </xdr:from>
    <xdr:to>
      <xdr:col>14</xdr:col>
      <xdr:colOff>450637</xdr:colOff>
      <xdr:row>5</xdr:row>
      <xdr:rowOff>176330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790" y="49306"/>
          <a:ext cx="3131641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171450</xdr:rowOff>
    </xdr:from>
    <xdr:to>
      <xdr:col>19</xdr:col>
      <xdr:colOff>280670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0.91482</cdr:y>
    </cdr:from>
    <cdr:to>
      <cdr:x>1</cdr:x>
      <cdr:y>1</cdr:y>
    </cdr:to>
    <cdr:sp macro="" textlink="">
      <cdr:nvSpPr>
        <cdr:cNvPr id="4" name="Caixa de texto 3"/>
        <cdr:cNvSpPr txBox="1"/>
      </cdr:nvSpPr>
      <cdr:spPr>
        <a:xfrm xmlns:a="http://schemas.openxmlformats.org/drawingml/2006/main">
          <a:off x="0" y="2305050"/>
          <a:ext cx="7586345" cy="214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270424</xdr:colOff>
      <xdr:row>1</xdr:row>
      <xdr:rowOff>57149</xdr:rowOff>
    </xdr:from>
    <xdr:to>
      <xdr:col>15</xdr:col>
      <xdr:colOff>381000</xdr:colOff>
      <xdr:row>23</xdr:row>
      <xdr:rowOff>161924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0.91775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2019299"/>
          <a:ext cx="50292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3</xdr:row>
      <xdr:rowOff>114299</xdr:rowOff>
    </xdr:from>
    <xdr:to>
      <xdr:col>19</xdr:col>
      <xdr:colOff>438150</xdr:colOff>
      <xdr:row>26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0.91541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886076"/>
          <a:ext cx="6448426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  <cdr:relSizeAnchor xmlns:cdr="http://schemas.openxmlformats.org/drawingml/2006/chartDrawing">
    <cdr:from>
      <cdr:x>0.17379</cdr:x>
      <cdr:y>0.01315</cdr:y>
    </cdr:from>
    <cdr:to>
      <cdr:x>0.83528</cdr:x>
      <cdr:y>0.08372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1196788" y="46095"/>
          <a:ext cx="4555401" cy="24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cap="all">
              <a:effectLst/>
              <a:latin typeface="+mn-lt"/>
              <a:ea typeface="+mn-ea"/>
              <a:cs typeface="+mn-cs"/>
            </a:rPr>
            <a:t>Gráfico 7. taxa de investimento % (FBCF/PIB) </a:t>
          </a:r>
        </a:p>
        <a:p xmlns:a="http://schemas.openxmlformats.org/drawingml/2006/main">
          <a:endParaRPr lang="pt-BR" sz="1200">
            <a:latin typeface="+mn-lt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5</xdr:row>
      <xdr:rowOff>95249</xdr:rowOff>
    </xdr:from>
    <xdr:to>
      <xdr:col>14</xdr:col>
      <xdr:colOff>285750</xdr:colOff>
      <xdr:row>27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0.21779</cdr:x>
      <cdr:y>0.91961</cdr:y>
    </cdr:from>
    <cdr:to>
      <cdr:x>0.7553</cdr:x>
      <cdr:y>0.99295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1466661" y="3127081"/>
          <a:ext cx="3619690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Microdados</a:t>
          </a:r>
          <a:r>
            <a:rPr lang="pt-BR" sz="1000" i="1" baseline="0">
              <a:effectLst/>
              <a:latin typeface="Cambria" panose="02040503050406030204" pitchFamily="18" charset="0"/>
              <a:ea typeface="+mn-ea"/>
              <a:cs typeface="+mn-cs"/>
            </a:rPr>
            <a:t> da PNADC - I</a:t>
          </a: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</xdr:row>
      <xdr:rowOff>209550</xdr:rowOff>
    </xdr:from>
    <xdr:to>
      <xdr:col>18</xdr:col>
      <xdr:colOff>295275</xdr:colOff>
      <xdr:row>25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0.93883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362325"/>
          <a:ext cx="7600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Microdados</a:t>
          </a:r>
          <a:r>
            <a:rPr lang="pt-BR" sz="1000" i="1" baseline="0">
              <a:effectLst/>
              <a:latin typeface="Cambria" panose="02040503050406030204" pitchFamily="18" charset="0"/>
              <a:ea typeface="+mn-ea"/>
              <a:cs typeface="+mn-cs"/>
            </a:rPr>
            <a:t> da PNADC - I</a:t>
          </a: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486334</xdr:colOff>
      <xdr:row>2</xdr:row>
      <xdr:rowOff>2240</xdr:rowOff>
    </xdr:from>
    <xdr:to>
      <xdr:col>18</xdr:col>
      <xdr:colOff>371475</xdr:colOff>
      <xdr:row>27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881024" y="733424"/>
    <xdr:ext cx="7263225" cy="4429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0.07606</cdr:x>
      <cdr:y>0.93548</cdr:y>
    </cdr:from>
    <cdr:to>
      <cdr:x>0.91607</cdr:x>
      <cdr:y>0.9914</cdr:y>
    </cdr:to>
    <cdr:sp macro="" textlink="">
      <cdr:nvSpPr>
        <cdr:cNvPr id="34" name="CaixaDeTexto 33"/>
        <cdr:cNvSpPr txBox="1"/>
      </cdr:nvSpPr>
      <cdr:spPr>
        <a:xfrm xmlns:a="http://schemas.openxmlformats.org/drawingml/2006/main">
          <a:off x="552451" y="4143375"/>
          <a:ext cx="6101176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00" i="1">
              <a:latin typeface="Cambria" panose="02040503050406030204" pitchFamily="18" charset="0"/>
            </a:rPr>
            <a:t>Fonte: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114300</xdr:rowOff>
    </xdr:from>
    <xdr:to>
      <xdr:col>16</xdr:col>
      <xdr:colOff>476250</xdr:colOff>
      <xdr:row>27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0.92527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476499"/>
          <a:ext cx="523811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Fonte.</a:t>
          </a:r>
          <a:r>
            <a:rPr lang="pt-BR" sz="1000" i="1" baseline="0">
              <a:effectLst/>
              <a:latin typeface="Cambria" panose="02040503050406030204" pitchFamily="18" charset="0"/>
              <a:ea typeface="+mn-ea"/>
              <a:cs typeface="+mn-cs"/>
            </a:rPr>
            <a:t> B3 e Banco Central.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12407</xdr:colOff>
      <xdr:row>5</xdr:row>
      <xdr:rowOff>94769</xdr:rowOff>
    </xdr:from>
    <xdr:to>
      <xdr:col>19</xdr:col>
      <xdr:colOff>409575</xdr:colOff>
      <xdr:row>32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0.8876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610456"/>
          <a:ext cx="7102768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*Ajuste em Set/2010 para neutralizar o efeito das despesas de capitalização da Petrobras ocorridas naquele período.</a:t>
          </a:r>
          <a:endParaRPr lang="pt-BR" sz="1000">
            <a:effectLst/>
            <a:latin typeface="Cambria" panose="02040503050406030204" pitchFamily="18" charset="0"/>
            <a:ea typeface="+mn-ea"/>
            <a:cs typeface="+mn-cs"/>
          </a:endParaRPr>
        </a:p>
        <a:p xmlns:a="http://schemas.openxmlformats.org/drawingml/2006/main">
          <a:pPr algn="ctr"/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Tesouro Nacional. Elaboração: IFI.</a:t>
          </a:r>
          <a:endParaRPr lang="pt-BR" sz="1000">
            <a:effectLst/>
            <a:latin typeface="Cambria" panose="02040503050406030204" pitchFamily="18" charset="0"/>
            <a:ea typeface="+mn-ea"/>
            <a:cs typeface="+mn-cs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3</xdr:row>
      <xdr:rowOff>95250</xdr:rowOff>
    </xdr:from>
    <xdr:to>
      <xdr:col>20</xdr:col>
      <xdr:colOff>400049</xdr:colOff>
      <xdr:row>32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0.93693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638551"/>
          <a:ext cx="6281827" cy="244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Tesouro Nacional. Elaboração: IFI.</a:t>
          </a:r>
          <a:endParaRPr lang="pt-BR" sz="1000">
            <a:effectLst/>
            <a:latin typeface="Cambria" panose="02040503050406030204" pitchFamily="18" charset="0"/>
            <a:ea typeface="+mn-ea"/>
            <a:cs typeface="+mn-cs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367390</xdr:colOff>
      <xdr:row>5</xdr:row>
      <xdr:rowOff>11393</xdr:rowOff>
    </xdr:from>
    <xdr:to>
      <xdr:col>29</xdr:col>
      <xdr:colOff>171449</xdr:colOff>
      <xdr:row>31</xdr:row>
      <xdr:rowOff>47962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380999</xdr:colOff>
      <xdr:row>32</xdr:row>
      <xdr:rowOff>127906</xdr:rowOff>
    </xdr:from>
    <xdr:to>
      <xdr:col>29</xdr:col>
      <xdr:colOff>200024</xdr:colOff>
      <xdr:row>58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0.36315</cdr:x>
      <cdr:y>0.1028</cdr:y>
    </cdr:from>
    <cdr:to>
      <cdr:x>0.46154</cdr:x>
      <cdr:y>0.22118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933576" y="314326"/>
          <a:ext cx="523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Cambria" panose="02040503050406030204" pitchFamily="18" charset="0"/>
            </a:rPr>
            <a:t>out/08</a:t>
          </a:r>
        </a:p>
        <a:p xmlns:a="http://schemas.openxmlformats.org/drawingml/2006/main">
          <a:r>
            <a:rPr lang="pt-BR" sz="1000" b="1">
              <a:latin typeface="Cambria" panose="02040503050406030204" pitchFamily="18" charset="0"/>
            </a:rPr>
            <a:t>2,99%</a:t>
          </a:r>
        </a:p>
      </cdr:txBody>
    </cdr:sp>
  </cdr:relSizeAnchor>
  <cdr:relSizeAnchor xmlns:cdr="http://schemas.openxmlformats.org/drawingml/2006/chartDrawing">
    <cdr:from>
      <cdr:x>0.90161</cdr:x>
      <cdr:y>0.55867</cdr:y>
    </cdr:from>
    <cdr:to>
      <cdr:x>1</cdr:x>
      <cdr:y>0.67705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4800600" y="1708150"/>
          <a:ext cx="523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000" b="1">
              <a:latin typeface="Cambria" panose="02040503050406030204" pitchFamily="18" charset="0"/>
            </a:rPr>
            <a:t>abr/19</a:t>
          </a:r>
        </a:p>
        <a:p xmlns:a="http://schemas.openxmlformats.org/drawingml/2006/main">
          <a:r>
            <a:rPr lang="pt-BR" sz="1000" b="1">
              <a:latin typeface="Cambria" panose="02040503050406030204" pitchFamily="18" charset="0"/>
            </a:rPr>
            <a:t>-1,62%</a:t>
          </a:r>
        </a:p>
      </cdr:txBody>
    </cdr:sp>
  </cdr:relSizeAnchor>
  <cdr:relSizeAnchor xmlns:cdr="http://schemas.openxmlformats.org/drawingml/2006/chartDrawing">
    <cdr:from>
      <cdr:x>0</cdr:x>
      <cdr:y>0.93364</cdr:y>
    </cdr:from>
    <cdr:to>
      <cdr:x>1</cdr:x>
      <cdr:y>1</cdr:y>
    </cdr:to>
    <cdr:sp macro="" textlink="">
      <cdr:nvSpPr>
        <cdr:cNvPr id="4" name="Caixa de texto 1"/>
        <cdr:cNvSpPr txBox="1"/>
      </cdr:nvSpPr>
      <cdr:spPr>
        <a:xfrm xmlns:a="http://schemas.openxmlformats.org/drawingml/2006/main">
          <a:off x="0" y="3254321"/>
          <a:ext cx="5366524" cy="231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Banco Central. Elaboração: IFI.</a:t>
          </a:r>
          <a:endParaRPr lang="pt-BR" sz="1000">
            <a:effectLst/>
            <a:latin typeface="Cambria" panose="02040503050406030204" pitchFamily="18" charset="0"/>
            <a:ea typeface="+mn-ea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0.92799</cdr:y>
    </cdr:from>
    <cdr:to>
      <cdr:x>1</cdr:x>
      <cdr:y>0.99251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542419"/>
          <a:ext cx="7962341" cy="246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 i="1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 i="1">
            <a:latin typeface="Cambria" panose="02040503050406030204" pitchFamily="18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0.93666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219450"/>
          <a:ext cx="5377543" cy="217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Banco</a:t>
          </a:r>
          <a:r>
            <a:rPr lang="pt-BR" sz="1000" i="1" baseline="0">
              <a:effectLst/>
              <a:latin typeface="Cambria" panose="02040503050406030204" pitchFamily="18" charset="0"/>
              <a:ea typeface="+mn-ea"/>
              <a:cs typeface="+mn-cs"/>
            </a:rPr>
            <a:t> Central</a:t>
          </a: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. Elaboração: IFI.</a:t>
          </a:r>
          <a:endParaRPr lang="pt-BR" sz="1000">
            <a:effectLst/>
            <a:latin typeface="Cambria" panose="02040503050406030204" pitchFamily="18" charset="0"/>
            <a:ea typeface="+mn-ea"/>
            <a:cs typeface="+mn-cs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243567</xdr:colOff>
      <xdr:row>3</xdr:row>
      <xdr:rowOff>89806</xdr:rowOff>
    </xdr:from>
    <xdr:to>
      <xdr:col>14</xdr:col>
      <xdr:colOff>581025</xdr:colOff>
      <xdr:row>33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0.94426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748894"/>
          <a:ext cx="8501744" cy="280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00" b="0" i="1" u="none" strike="noStrike" baseline="0" smtClean="0">
              <a:latin typeface="Cambria" panose="02040503050406030204" pitchFamily="18" charset="0"/>
              <a:ea typeface="+mn-ea"/>
              <a:cs typeface="+mn-cs"/>
            </a:rPr>
            <a:t>Fonte: Banco Central. Elaboração IFI. </a:t>
          </a:r>
          <a:endParaRPr lang="pt-BR" sz="1000" i="1">
            <a:latin typeface="Cambria" panose="02040503050406030204" pitchFamily="18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145471</xdr:rowOff>
    </xdr:from>
    <xdr:to>
      <xdr:col>15</xdr:col>
      <xdr:colOff>583622</xdr:colOff>
      <xdr:row>28</xdr:row>
      <xdr:rowOff>123824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0.94469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78803"/>
          <a:ext cx="7317797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00" b="0" i="1" u="none" strike="noStrike" baseline="0" smtClean="0">
              <a:latin typeface="Cambria" panose="02040503050406030204" pitchFamily="18" charset="0"/>
              <a:ea typeface="+mn-ea"/>
              <a:cs typeface="+mn-cs"/>
            </a:rPr>
            <a:t>Fonte: Secretaria do Tesouro Nacional e Banco Central. Elaboração IFI. </a:t>
          </a:r>
          <a:endParaRPr lang="pt-BR" sz="1000" i="1">
            <a:latin typeface="Cambria" panose="020405030504060302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81642</xdr:rowOff>
    </xdr:from>
    <xdr:to>
      <xdr:col>20</xdr:col>
      <xdr:colOff>38099</xdr:colOff>
      <xdr:row>30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0.95018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633107"/>
          <a:ext cx="663484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95250</xdr:rowOff>
    </xdr:from>
    <xdr:to>
      <xdr:col>14</xdr:col>
      <xdr:colOff>152399</xdr:colOff>
      <xdr:row>25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0.91185</cdr:y>
    </cdr:from>
    <cdr:to>
      <cdr:x>1</cdr:x>
      <cdr:y>0.99601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857500"/>
          <a:ext cx="6267449" cy="263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Boletim</a:t>
          </a:r>
          <a:r>
            <a:rPr lang="pt-BR" sz="1000" i="1" baseline="0">
              <a:effectLst/>
              <a:latin typeface="Cambria" panose="02040503050406030204" pitchFamily="18" charset="0"/>
              <a:ea typeface="+mn-ea"/>
              <a:cs typeface="+mn-cs"/>
            </a:rPr>
            <a:t> Focus - Banco Central</a:t>
          </a: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38099</xdr:rowOff>
    </xdr:from>
    <xdr:to>
      <xdr:col>18</xdr:col>
      <xdr:colOff>382323</xdr:colOff>
      <xdr:row>23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0.92655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124201"/>
          <a:ext cx="7621323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1">
              <a:effectLst/>
              <a:latin typeface="Cambria" panose="02040503050406030204" pitchFamily="18" charset="0"/>
              <a:ea typeface="+mn-ea"/>
              <a:cs typeface="+mn-cs"/>
            </a:rPr>
            <a:t>Fonte: IBGE. Elaboração: IFI.</a:t>
          </a:r>
          <a:endParaRPr lang="pt-BR" sz="1000">
            <a:effectLst/>
            <a:latin typeface="Cambria" panose="02040503050406030204" pitchFamily="18" charset="0"/>
          </a:endParaRPr>
        </a:p>
        <a:p xmlns:a="http://schemas.openxmlformats.org/drawingml/2006/main">
          <a:pPr algn="ctr"/>
          <a:endParaRPr lang="pt-BR" sz="1000">
            <a:latin typeface="Cambria" panose="020405030504060302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GEP\Estrat&#233;gia%20e%20Pesquisa\calend&#225;rio\AcompMercBolet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ovespa_acum"/>
      <sheetName val="BRASIL"/>
      <sheetName val="Embi"/>
      <sheetName val="EUA"/>
      <sheetName val="ARG"/>
      <sheetName val="EURO"/>
      <sheetName val="UK"/>
      <sheetName val="G_Bolsas"/>
      <sheetName val="G_Bolsas (2)"/>
      <sheetName val="Bolsas"/>
      <sheetName val="Petroleo"/>
      <sheetName val="US Desemprego x Confiança"/>
      <sheetName val="G_EmbiBrasil"/>
      <sheetName val="G_Conf_EUA"/>
      <sheetName val="G_US Prod ind x Capacidade "/>
      <sheetName val="G_US ISM"/>
      <sheetName val="AR Inflação"/>
      <sheetName val="Petroleo Brent"/>
      <sheetName val="oil"/>
      <sheetName val="AR Confiança e atividade"/>
      <sheetName val="G_Câmbio"/>
      <sheetName val="G_bovespa"/>
      <sheetName val="G_petróleo"/>
      <sheetName val="G_ARG_arrectrib"/>
      <sheetName val="G_AR Câmbio)"/>
      <sheetName val="G_EmbiArg"/>
      <sheetName val="G_AR REs"/>
      <sheetName val="Graficos EUA"/>
      <sheetName val="Plan1"/>
      <sheetName val="Jap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9EBBD3"/>
      </a:accent1>
      <a:accent2>
        <a:srgbClr val="005D89"/>
      </a:accent2>
      <a:accent3>
        <a:srgbClr val="00ADFA"/>
      </a:accent3>
      <a:accent4>
        <a:srgbClr val="D5998E"/>
      </a:accent4>
      <a:accent5>
        <a:srgbClr val="BD534B"/>
      </a:accent5>
      <a:accent6>
        <a:srgbClr val="FFFFFF"/>
      </a:accent6>
      <a:hlink>
        <a:srgbClr val="FF0000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instituicaofiscalindependente" TargetMode="External"/><Relationship Id="rId2" Type="http://schemas.openxmlformats.org/officeDocument/2006/relationships/hyperlink" Target="https://www.instagram.com/ifibrasil" TargetMode="External"/><Relationship Id="rId1" Type="http://schemas.openxmlformats.org/officeDocument/2006/relationships/hyperlink" Target="http://www2.senado.leg.br/bdsf/bitstream/handle/id/558196/RAF29_JUN201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witter.com/ifibrasi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0"/>
  </sheetPr>
  <dimension ref="A1:W35"/>
  <sheetViews>
    <sheetView tabSelected="1" zoomScale="85" zoomScaleNormal="85" workbookViewId="0">
      <selection activeCell="AH7" sqref="AH7"/>
    </sheetView>
  </sheetViews>
  <sheetFormatPr defaultRowHeight="15" x14ac:dyDescent="0.25"/>
  <cols>
    <col min="1" max="1" width="12.140625" style="1" customWidth="1"/>
    <col min="2" max="2" width="7.28515625" style="1" bestFit="1" customWidth="1"/>
    <col min="3" max="3" width="6.7109375" style="1" bestFit="1" customWidth="1"/>
    <col min="4" max="23" width="11.140625" style="1" customWidth="1"/>
    <col min="24" max="16384" width="9.140625" style="1"/>
  </cols>
  <sheetData>
    <row r="1" spans="1:23" x14ac:dyDescent="0.25">
      <c r="A1" s="5"/>
      <c r="R1" s="8"/>
      <c r="S1" s="8"/>
      <c r="T1" s="8"/>
      <c r="U1" s="8"/>
      <c r="V1" s="8"/>
      <c r="W1" s="8"/>
    </row>
    <row r="2" spans="1:23" x14ac:dyDescent="0.25">
      <c r="R2" s="8"/>
      <c r="S2" s="9"/>
      <c r="T2" s="9"/>
      <c r="U2" s="9"/>
      <c r="V2" s="9"/>
      <c r="W2" s="9"/>
    </row>
    <row r="3" spans="1:23" x14ac:dyDescent="0.25">
      <c r="B3" s="13"/>
      <c r="C3" s="13"/>
      <c r="R3" s="8"/>
      <c r="S3" s="10"/>
      <c r="T3" s="10"/>
      <c r="U3" s="10"/>
      <c r="V3" s="10"/>
      <c r="W3" s="11"/>
    </row>
    <row r="4" spans="1:23" x14ac:dyDescent="0.25">
      <c r="R4" s="8"/>
      <c r="S4" s="10"/>
      <c r="T4" s="10"/>
      <c r="U4" s="10"/>
      <c r="V4" s="10"/>
      <c r="W4" s="11"/>
    </row>
    <row r="5" spans="1:23" x14ac:dyDescent="0.25">
      <c r="R5" s="8"/>
      <c r="S5" s="10"/>
      <c r="T5" s="10"/>
      <c r="U5" s="10"/>
      <c r="V5" s="10"/>
      <c r="W5" s="11"/>
    </row>
    <row r="7" spans="1:23" ht="43.5" customHeight="1" x14ac:dyDescent="0.25">
      <c r="A7" s="2"/>
      <c r="B7" s="239" t="s">
        <v>438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</row>
    <row r="8" spans="1:23" ht="18" customHeight="1" x14ac:dyDescent="0.25">
      <c r="A8" s="2"/>
      <c r="B8" s="241" t="s">
        <v>421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</row>
    <row r="9" spans="1:23" ht="18" customHeight="1" x14ac:dyDescent="0.2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9.5" customHeight="1" thickBot="1" x14ac:dyDescent="0.3">
      <c r="A10" s="2"/>
      <c r="B10" s="240" t="s">
        <v>1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</row>
    <row r="11" spans="1:23" ht="15" customHeight="1" x14ac:dyDescent="0.25">
      <c r="B11" s="237" t="s">
        <v>401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 t="s">
        <v>83</v>
      </c>
      <c r="N11" s="237"/>
      <c r="O11" s="237"/>
      <c r="P11" s="237"/>
      <c r="Q11" s="237"/>
      <c r="R11" s="237"/>
      <c r="S11" s="237"/>
      <c r="T11" s="237"/>
      <c r="U11" s="237"/>
      <c r="V11" s="237"/>
      <c r="W11" s="237"/>
    </row>
    <row r="12" spans="1:23" ht="15" customHeight="1" x14ac:dyDescent="0.25">
      <c r="B12" s="234" t="s">
        <v>397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 t="s">
        <v>203</v>
      </c>
      <c r="N12" s="234"/>
      <c r="O12" s="234"/>
      <c r="P12" s="234"/>
      <c r="Q12" s="234"/>
      <c r="R12" s="234"/>
      <c r="S12" s="234"/>
      <c r="T12" s="234"/>
      <c r="U12" s="234"/>
      <c r="V12" s="234"/>
      <c r="W12" s="234"/>
    </row>
    <row r="13" spans="1:23" ht="15" customHeight="1" x14ac:dyDescent="0.25">
      <c r="B13" s="235" t="s">
        <v>407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 t="s">
        <v>217</v>
      </c>
      <c r="N13" s="235"/>
      <c r="O13" s="235"/>
      <c r="P13" s="235"/>
      <c r="Q13" s="235"/>
      <c r="R13" s="235"/>
      <c r="S13" s="235"/>
      <c r="T13" s="235"/>
      <c r="U13" s="235"/>
      <c r="V13" s="235"/>
      <c r="W13" s="235"/>
    </row>
    <row r="14" spans="1:23" ht="15" customHeight="1" x14ac:dyDescent="0.25">
      <c r="B14" s="234" t="s">
        <v>445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 t="s">
        <v>222</v>
      </c>
      <c r="N14" s="234"/>
      <c r="O14" s="234"/>
      <c r="P14" s="234"/>
      <c r="Q14" s="234"/>
      <c r="R14" s="234"/>
      <c r="S14" s="234"/>
      <c r="T14" s="234"/>
      <c r="U14" s="234"/>
      <c r="V14" s="234"/>
      <c r="W14" s="234"/>
    </row>
    <row r="15" spans="1:23" ht="15" customHeight="1" x14ac:dyDescent="0.25">
      <c r="B15" s="235" t="s">
        <v>444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 t="s">
        <v>234</v>
      </c>
      <c r="N15" s="235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1:23" ht="15" customHeight="1" x14ac:dyDescent="0.25">
      <c r="B16" s="234" t="s">
        <v>406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 t="s">
        <v>201</v>
      </c>
      <c r="N16" s="234"/>
      <c r="O16" s="234"/>
      <c r="P16" s="234"/>
      <c r="Q16" s="234"/>
      <c r="R16" s="234"/>
      <c r="S16" s="234"/>
      <c r="T16" s="234"/>
      <c r="U16" s="234"/>
      <c r="V16" s="234"/>
      <c r="W16" s="234"/>
    </row>
    <row r="17" spans="2:23" ht="15" customHeight="1" x14ac:dyDescent="0.25">
      <c r="B17" s="235" t="s">
        <v>405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 t="s">
        <v>184</v>
      </c>
      <c r="N17" s="235"/>
      <c r="O17" s="235"/>
      <c r="P17" s="235"/>
      <c r="Q17" s="235"/>
      <c r="R17" s="235"/>
      <c r="S17" s="235"/>
      <c r="T17" s="235"/>
      <c r="U17" s="235"/>
      <c r="V17" s="235"/>
      <c r="W17" s="235"/>
    </row>
    <row r="18" spans="2:23" ht="15" customHeight="1" x14ac:dyDescent="0.25">
      <c r="B18" s="234" t="s">
        <v>404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 t="s">
        <v>185</v>
      </c>
      <c r="N18" s="234"/>
      <c r="O18" s="234"/>
      <c r="P18" s="234"/>
      <c r="Q18" s="234"/>
      <c r="R18" s="234"/>
      <c r="S18" s="234"/>
      <c r="T18" s="234"/>
      <c r="U18" s="234"/>
      <c r="V18" s="234"/>
      <c r="W18" s="234"/>
    </row>
    <row r="19" spans="2:23" ht="15" customHeight="1" x14ac:dyDescent="0.25">
      <c r="B19" s="235" t="s">
        <v>403</v>
      </c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 t="s">
        <v>186</v>
      </c>
      <c r="N19" s="235"/>
      <c r="O19" s="235"/>
      <c r="P19" s="235"/>
      <c r="Q19" s="235"/>
      <c r="R19" s="235"/>
      <c r="S19" s="235"/>
      <c r="T19" s="235"/>
      <c r="U19" s="235"/>
      <c r="V19" s="235"/>
      <c r="W19" s="235"/>
    </row>
    <row r="20" spans="2:23" ht="15" customHeight="1" x14ac:dyDescent="0.25">
      <c r="B20" s="234" t="s">
        <v>402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 t="s">
        <v>187</v>
      </c>
      <c r="N20" s="234"/>
      <c r="O20" s="234"/>
      <c r="P20" s="234"/>
      <c r="Q20" s="234"/>
      <c r="R20" s="234"/>
      <c r="S20" s="234"/>
      <c r="T20" s="234"/>
      <c r="U20" s="234"/>
      <c r="V20" s="234"/>
      <c r="W20" s="234"/>
    </row>
    <row r="21" spans="2:23" ht="15" customHeight="1" x14ac:dyDescent="0.25">
      <c r="B21" s="235" t="s">
        <v>420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 t="s">
        <v>188</v>
      </c>
      <c r="N21" s="235"/>
      <c r="O21" s="235"/>
      <c r="P21" s="235"/>
      <c r="Q21" s="235"/>
      <c r="R21" s="235"/>
      <c r="S21" s="235"/>
      <c r="T21" s="235"/>
      <c r="U21" s="235"/>
      <c r="V21" s="235"/>
      <c r="W21" s="235"/>
    </row>
    <row r="22" spans="2:23" ht="15" customHeight="1" x14ac:dyDescent="0.25">
      <c r="B22" s="234" t="s">
        <v>253</v>
      </c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 t="s">
        <v>189</v>
      </c>
      <c r="N22" s="234"/>
      <c r="O22" s="234"/>
      <c r="P22" s="234"/>
      <c r="Q22" s="234"/>
      <c r="R22" s="234"/>
      <c r="S22" s="234"/>
      <c r="T22" s="234"/>
      <c r="U22" s="234"/>
      <c r="V22" s="234"/>
      <c r="W22" s="234"/>
    </row>
    <row r="23" spans="2:23" ht="15" customHeight="1" x14ac:dyDescent="0.25">
      <c r="B23" s="235" t="s">
        <v>439</v>
      </c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 t="s">
        <v>190</v>
      </c>
      <c r="N23" s="235"/>
      <c r="O23" s="235"/>
      <c r="P23" s="235"/>
      <c r="Q23" s="235"/>
      <c r="R23" s="235"/>
      <c r="S23" s="235"/>
      <c r="T23" s="235"/>
      <c r="U23" s="235"/>
      <c r="V23" s="235"/>
      <c r="W23" s="235"/>
    </row>
    <row r="24" spans="2:23" ht="15" customHeight="1" x14ac:dyDescent="0.25">
      <c r="B24" s="234" t="s">
        <v>440</v>
      </c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 t="s">
        <v>202</v>
      </c>
      <c r="N24" s="234"/>
      <c r="O24" s="234"/>
      <c r="P24" s="234"/>
      <c r="Q24" s="234"/>
      <c r="R24" s="234"/>
      <c r="S24" s="234"/>
      <c r="T24" s="234"/>
      <c r="U24" s="234"/>
      <c r="V24" s="234"/>
      <c r="W24" s="234"/>
    </row>
    <row r="25" spans="2:23" ht="15" customHeight="1" x14ac:dyDescent="0.25">
      <c r="B25" s="235" t="s">
        <v>441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 t="s">
        <v>411</v>
      </c>
      <c r="N25" s="235"/>
      <c r="O25" s="235"/>
      <c r="P25" s="235"/>
      <c r="Q25" s="235"/>
      <c r="R25" s="235"/>
      <c r="S25" s="235"/>
      <c r="T25" s="235"/>
      <c r="U25" s="235"/>
      <c r="V25" s="235"/>
      <c r="W25" s="235"/>
    </row>
    <row r="26" spans="2:23" ht="15" customHeight="1" x14ac:dyDescent="0.25">
      <c r="B26" s="234" t="s">
        <v>442</v>
      </c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 t="s">
        <v>410</v>
      </c>
      <c r="N26" s="234"/>
      <c r="O26" s="234"/>
      <c r="P26" s="234"/>
      <c r="Q26" s="234"/>
      <c r="R26" s="234"/>
      <c r="S26" s="234"/>
      <c r="T26" s="234"/>
      <c r="U26" s="234"/>
      <c r="V26" s="234"/>
      <c r="W26" s="234"/>
    </row>
    <row r="27" spans="2:23" ht="15" customHeight="1" x14ac:dyDescent="0.25">
      <c r="B27" s="235" t="s">
        <v>443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 t="s">
        <v>409</v>
      </c>
      <c r="N27" s="235"/>
      <c r="O27" s="235"/>
      <c r="P27" s="235"/>
      <c r="Q27" s="235"/>
      <c r="R27" s="235"/>
      <c r="S27" s="235"/>
      <c r="T27" s="235"/>
      <c r="U27" s="235"/>
      <c r="V27" s="235"/>
      <c r="W27" s="235"/>
    </row>
    <row r="28" spans="2:23" ht="15" customHeight="1" x14ac:dyDescent="0.25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 t="s">
        <v>408</v>
      </c>
      <c r="N28" s="234"/>
      <c r="O28" s="234"/>
      <c r="P28" s="234"/>
      <c r="Q28" s="234"/>
      <c r="R28" s="234"/>
      <c r="S28" s="234"/>
      <c r="T28" s="234"/>
      <c r="U28" s="234"/>
      <c r="V28" s="234"/>
      <c r="W28" s="234"/>
    </row>
    <row r="29" spans="2:23" ht="15" customHeight="1" thickBot="1" x14ac:dyDescent="0.3"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 t="s">
        <v>13</v>
      </c>
      <c r="N29" s="235"/>
      <c r="O29" s="235"/>
      <c r="P29" s="235"/>
      <c r="Q29" s="235"/>
      <c r="R29" s="235"/>
      <c r="S29" s="235"/>
      <c r="T29" s="235"/>
      <c r="U29" s="235"/>
      <c r="V29" s="235"/>
      <c r="W29" s="235"/>
    </row>
    <row r="30" spans="2:23" ht="15" customHeight="1" x14ac:dyDescent="0.25"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</row>
    <row r="31" spans="2:23" ht="15" customHeight="1" x14ac:dyDescent="0.25">
      <c r="H31" s="236" t="s">
        <v>2</v>
      </c>
      <c r="I31" s="7" t="s">
        <v>3</v>
      </c>
      <c r="J31" s="7" t="s">
        <v>4</v>
      </c>
      <c r="K31" s="7"/>
      <c r="L31" s="7"/>
      <c r="M31" s="7" t="s">
        <v>7</v>
      </c>
      <c r="N31" s="16" t="s">
        <v>9</v>
      </c>
      <c r="O31" s="16"/>
      <c r="P31" s="16"/>
      <c r="Q31" s="16"/>
      <c r="R31" s="16"/>
    </row>
    <row r="32" spans="2:23" ht="15" customHeight="1" x14ac:dyDescent="0.25">
      <c r="H32" s="236"/>
      <c r="K32" s="14"/>
      <c r="L32" s="7"/>
      <c r="M32" s="7" t="s">
        <v>8</v>
      </c>
      <c r="N32" s="16" t="s">
        <v>10</v>
      </c>
      <c r="O32" s="16"/>
      <c r="P32" s="16"/>
      <c r="Q32" s="16"/>
      <c r="R32" s="16"/>
    </row>
    <row r="33" spans="6:18" ht="15" customHeight="1" x14ac:dyDescent="0.25">
      <c r="H33" s="236"/>
      <c r="I33" s="15" t="s">
        <v>5</v>
      </c>
      <c r="J33" s="14" t="s">
        <v>6</v>
      </c>
      <c r="K33" s="14"/>
      <c r="M33" s="7" t="s">
        <v>11</v>
      </c>
      <c r="N33" s="16" t="s">
        <v>12</v>
      </c>
      <c r="O33" s="16"/>
      <c r="P33" s="16"/>
      <c r="Q33" s="16"/>
      <c r="R33" s="16"/>
    </row>
    <row r="35" spans="6:18" x14ac:dyDescent="0.25">
      <c r="F35" s="6"/>
    </row>
  </sheetData>
  <mergeCells count="44">
    <mergeCell ref="B24:L24"/>
    <mergeCell ref="B16:L16"/>
    <mergeCell ref="M11:W11"/>
    <mergeCell ref="M16:W16"/>
    <mergeCell ref="B19:L19"/>
    <mergeCell ref="B20:L20"/>
    <mergeCell ref="B21:L21"/>
    <mergeCell ref="B22:L22"/>
    <mergeCell ref="B23:L23"/>
    <mergeCell ref="M19:W19"/>
    <mergeCell ref="M20:W20"/>
    <mergeCell ref="M21:W21"/>
    <mergeCell ref="M22:W22"/>
    <mergeCell ref="M23:W23"/>
    <mergeCell ref="B7:W7"/>
    <mergeCell ref="B10:W10"/>
    <mergeCell ref="B8:W8"/>
    <mergeCell ref="M15:W15"/>
    <mergeCell ref="B11:L11"/>
    <mergeCell ref="B12:L12"/>
    <mergeCell ref="B13:L13"/>
    <mergeCell ref="B14:L14"/>
    <mergeCell ref="B15:L15"/>
    <mergeCell ref="M12:W12"/>
    <mergeCell ref="M13:W13"/>
    <mergeCell ref="M14:W14"/>
    <mergeCell ref="H31:H33"/>
    <mergeCell ref="M27:W27"/>
    <mergeCell ref="M17:W17"/>
    <mergeCell ref="B18:L18"/>
    <mergeCell ref="B17:L17"/>
    <mergeCell ref="B26:L26"/>
    <mergeCell ref="B27:L27"/>
    <mergeCell ref="B25:L25"/>
    <mergeCell ref="M18:W18"/>
    <mergeCell ref="M24:W24"/>
    <mergeCell ref="M25:W25"/>
    <mergeCell ref="B30:L30"/>
    <mergeCell ref="M30:W30"/>
    <mergeCell ref="M26:W26"/>
    <mergeCell ref="M28:W28"/>
    <mergeCell ref="M29:W29"/>
    <mergeCell ref="B28:L28"/>
    <mergeCell ref="B29:L29"/>
  </mergeCells>
  <hyperlinks>
    <hyperlink ref="B8:W8" r:id="rId1" display="Clique aqui para acessar o RAF nº 29"/>
    <hyperlink ref="M16:W16" location="'Tabela 6'!A1" display="'Tabela 6'!A1"/>
    <hyperlink ref="M15:W15" location="'Tabela 5'!A1" display="'Tabela 5'!A1"/>
    <hyperlink ref="M14:W14" location="'Tabela 4'!A1" display="'Tabela 4'!A1"/>
    <hyperlink ref="M13:W13" location="'Tabela 3'!A1" display="'Tabela 3'!A1"/>
    <hyperlink ref="M12:W12" location="'Tabela 2'!A1" display="'Tabela 2'!A1"/>
    <hyperlink ref="M11:W11" location="'Tabela 1'!A1" display="'Tabela 1'!A1"/>
    <hyperlink ref="B18:L18" location="'Gráfico 8'!A1" display="'Gráfico 8'!A1"/>
    <hyperlink ref="B17:L17" location="'Gráfico 7'!A1" display="'Gráfico 7'!A1"/>
    <hyperlink ref="B16:L16" location="'Gráfico 6'!A1" display="Gráfico 6. Alíquotas combinadas das contribuições dos servidores ativos da união ao RPPS por nível de remuneração"/>
    <hyperlink ref="B15:L15" location="'Gráfico 5'!A1" display="Gráfico 5. Alíquotas efetivas das contribuições ao RGPS"/>
    <hyperlink ref="N33" r:id="rId2"/>
    <hyperlink ref="B12:L12" location="'Gráfico 2'!A1" display="Gráfico 2. Despesas previdenciárias - RGPS (em % do PIB)"/>
    <hyperlink ref="B13:L13" location="'Gráfico 3'!A1" display="Gráfico 3. Despesas previdenciárias (em % PIB)"/>
    <hyperlink ref="B14:L14" location="'Gráfico 4'!A1" display="Gráfico 4. Alíquotas efetivas das contribuições ao RPPS"/>
    <hyperlink ref="B11:L11" location="'Gráfico 1'!A1" display="Gráfico 1. Impacto da reforma para o RGPS (R$ bilhões)"/>
    <hyperlink ref="N31" r:id="rId3"/>
    <hyperlink ref="N32" r:id="rId4"/>
    <hyperlink ref="B22:L22" location="'Gráfico 12'!A1" display="'Gráfico 12'!A1"/>
    <hyperlink ref="B21:L21" location="'Gráfico 11'!A1" display="'Gráfico 11'!A1"/>
    <hyperlink ref="B20:L20" location="'Gráfico 10'!A1" display="'Gráfico 10'!A1"/>
    <hyperlink ref="B19:L19" location="'Gráfico 9'!A1" display="'Gráfico 9'!A1"/>
    <hyperlink ref="B25:L25" location="'Gráficos 14 e 15'!A1" display="Gráfico 15. Resultado primário, nominal e gastos com juros acumulados em 12 meses (% do PIB)"/>
    <hyperlink ref="B24:L24" location="'Gráficos 14 e 15'!A1" display="Gráfico 14. Resultado primário do setor público consolidado acumulado em 12 meses - % do PIB"/>
    <hyperlink ref="B23:L23" location="'Gráfico 13'!A1" display="Gráfico 13: Despesas primárias selecionadas acumuladas em 12 meses (a preços de mar/19)"/>
    <hyperlink ref="M18:W18" location="'Tabela 8'!A1" display="'Tabela 8'!A1"/>
    <hyperlink ref="M22:W22" location="'Tabela 12'!A1" display="'Tabela 12'!A1"/>
    <hyperlink ref="M21:W21" location="'Tabela 11'!A1" display="'Tabela 11'!A1"/>
    <hyperlink ref="M20:W20" location="'Tabela 10'!A1" display="Tabela 10. Despesas totais primárias (var.% real 1º trimestre x 1ª trimestre) – 2010 a 2019"/>
    <hyperlink ref="M19:W19" location="'Tabela 9'!A1" display="Tabela 9. Despesas acumuladas em 12 meses (R$ bilhões, a preços de mar/19)"/>
    <hyperlink ref="M25:W25" location="'Tabela 15'!A1" display="'Tabela 15'!A1"/>
    <hyperlink ref="M24:W24" location="'Tabela 14'!A1" display="'Tabela 14'!A1"/>
    <hyperlink ref="M23:W23" location="'Tabela 13'!A1" display="'Tabela 13'!A1"/>
    <hyperlink ref="B26:L26" location="'Gráfico 16'!A1" display="'Gráfico 16'!A1"/>
    <hyperlink ref="B27:L27" location="'Gráfico 17'!A1" display="'Gráfico 17'!A1"/>
    <hyperlink ref="M29:W29" location="'Projeções da IFI'!A1" display="'Projeções da IFI'!A1"/>
    <hyperlink ref="M28:W28" location="'Tabela 18'!A1" display="'Tabela 18'!A1"/>
    <hyperlink ref="M27:W27" location="'Tabela 17'!A1" display="'Tabela 17'!A1"/>
    <hyperlink ref="M26:W26" location="'Tabela 16'!A1" display="'Tabela 16'!A1"/>
    <hyperlink ref="M17:W17" location="'Tabela 7'!A1" display="'Tabela 7'!A1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5"/>
  </sheetPr>
  <dimension ref="A1:AD33"/>
  <sheetViews>
    <sheetView zoomScaleNormal="100" workbookViewId="0">
      <selection sqref="A1:B1"/>
    </sheetView>
  </sheetViews>
  <sheetFormatPr defaultRowHeight="12" x14ac:dyDescent="0.2"/>
  <cols>
    <col min="1" max="1" width="17.5703125" style="94" customWidth="1"/>
    <col min="2" max="2" width="14.7109375" style="94" customWidth="1"/>
    <col min="3" max="3" width="8.140625" style="94" customWidth="1"/>
    <col min="4" max="4" width="8.28515625" style="94" bestFit="1" customWidth="1"/>
    <col min="5" max="5" width="8.28515625" style="94" customWidth="1"/>
    <col min="6" max="6" width="8.7109375" style="94" customWidth="1"/>
    <col min="7" max="7" width="8.140625" style="94" customWidth="1"/>
    <col min="8" max="8" width="8.28515625" style="94" bestFit="1" customWidth="1"/>
    <col min="9" max="9" width="8.28515625" style="94" customWidth="1"/>
    <col min="10" max="10" width="8.7109375" style="94" customWidth="1"/>
    <col min="11" max="11" width="8.140625" style="94" customWidth="1"/>
    <col min="12" max="12" width="8.28515625" style="94" bestFit="1" customWidth="1"/>
    <col min="13" max="13" width="8.28515625" style="94" customWidth="1"/>
    <col min="14" max="14" width="8.7109375" style="94" customWidth="1"/>
    <col min="15" max="15" width="8.140625" style="94" customWidth="1"/>
    <col min="16" max="16" width="8.28515625" style="94" bestFit="1" customWidth="1"/>
    <col min="17" max="17" width="8.28515625" style="94" customWidth="1"/>
    <col min="18" max="18" width="8.7109375" style="94" customWidth="1"/>
    <col min="19" max="19" width="8.140625" style="94" customWidth="1"/>
    <col min="20" max="20" width="8.28515625" style="94" bestFit="1" customWidth="1"/>
    <col min="21" max="28" width="9.28515625" style="94" bestFit="1" customWidth="1"/>
    <col min="29" max="16384" width="9.140625" style="94"/>
  </cols>
  <sheetData>
    <row r="1" spans="1:30" ht="14.25" x14ac:dyDescent="0.2">
      <c r="A1" s="242" t="s">
        <v>0</v>
      </c>
      <c r="B1" s="242"/>
    </row>
    <row r="2" spans="1:30" x14ac:dyDescent="0.2">
      <c r="B2" s="220"/>
    </row>
    <row r="3" spans="1:30" ht="24" x14ac:dyDescent="0.2">
      <c r="A3" s="163" t="s">
        <v>395</v>
      </c>
      <c r="B3" s="109" t="s">
        <v>86</v>
      </c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30" x14ac:dyDescent="0.2">
      <c r="A4" s="103" t="s">
        <v>365</v>
      </c>
      <c r="B4" s="104">
        <v>1984</v>
      </c>
      <c r="AD4" s="218"/>
    </row>
    <row r="5" spans="1:30" x14ac:dyDescent="0.2">
      <c r="A5" s="105" t="s">
        <v>366</v>
      </c>
      <c r="B5" s="106">
        <v>1929</v>
      </c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30" x14ac:dyDescent="0.2">
      <c r="A6" s="103" t="s">
        <v>367</v>
      </c>
      <c r="B6" s="104">
        <v>1887</v>
      </c>
    </row>
    <row r="7" spans="1:30" x14ac:dyDescent="0.2">
      <c r="A7" s="105" t="s">
        <v>368</v>
      </c>
      <c r="B7" s="106">
        <v>1923</v>
      </c>
    </row>
    <row r="8" spans="1:30" x14ac:dyDescent="0.2">
      <c r="A8" s="103" t="s">
        <v>369</v>
      </c>
      <c r="B8" s="104">
        <v>1985</v>
      </c>
    </row>
    <row r="9" spans="1:30" x14ac:dyDescent="0.2">
      <c r="A9" s="105" t="s">
        <v>370</v>
      </c>
      <c r="B9" s="106">
        <v>1862</v>
      </c>
    </row>
    <row r="10" spans="1:30" x14ac:dyDescent="0.2">
      <c r="A10" s="103" t="s">
        <v>371</v>
      </c>
      <c r="B10" s="104">
        <v>1787</v>
      </c>
    </row>
    <row r="11" spans="1:30" x14ac:dyDescent="0.2">
      <c r="A11" s="105" t="s">
        <v>372</v>
      </c>
      <c r="B11" s="106">
        <v>1646</v>
      </c>
    </row>
    <row r="12" spans="1:30" x14ac:dyDescent="0.2">
      <c r="A12" s="103" t="s">
        <v>373</v>
      </c>
      <c r="B12" s="104">
        <v>1555</v>
      </c>
    </row>
    <row r="13" spans="1:30" x14ac:dyDescent="0.2">
      <c r="A13" s="105" t="s">
        <v>374</v>
      </c>
      <c r="B13" s="106">
        <v>1460</v>
      </c>
    </row>
    <row r="14" spans="1:30" x14ac:dyDescent="0.2">
      <c r="A14" s="103" t="s">
        <v>375</v>
      </c>
      <c r="B14" s="104">
        <v>1474</v>
      </c>
    </row>
    <row r="15" spans="1:30" x14ac:dyDescent="0.2">
      <c r="A15" s="105" t="s">
        <v>376</v>
      </c>
      <c r="B15" s="106">
        <v>1583</v>
      </c>
    </row>
    <row r="16" spans="1:30" x14ac:dyDescent="0.2">
      <c r="A16" s="103" t="s">
        <v>377</v>
      </c>
      <c r="B16" s="104">
        <v>1661</v>
      </c>
    </row>
    <row r="17" spans="1:2" x14ac:dyDescent="0.2">
      <c r="A17" s="105" t="s">
        <v>378</v>
      </c>
      <c r="B17" s="106">
        <v>1670</v>
      </c>
    </row>
    <row r="18" spans="1:2" x14ac:dyDescent="0.2">
      <c r="A18" s="103" t="s">
        <v>379</v>
      </c>
      <c r="B18" s="104">
        <v>1834</v>
      </c>
    </row>
    <row r="19" spans="1:2" x14ac:dyDescent="0.2">
      <c r="A19" s="105" t="s">
        <v>380</v>
      </c>
      <c r="B19" s="106">
        <v>2667</v>
      </c>
    </row>
    <row r="20" spans="1:2" x14ac:dyDescent="0.2">
      <c r="A20" s="103" t="s">
        <v>381</v>
      </c>
      <c r="B20" s="104">
        <v>2815</v>
      </c>
    </row>
    <row r="21" spans="1:2" x14ac:dyDescent="0.2">
      <c r="A21" s="105" t="s">
        <v>382</v>
      </c>
      <c r="B21" s="106">
        <v>3214</v>
      </c>
    </row>
    <row r="22" spans="1:2" x14ac:dyDescent="0.2">
      <c r="A22" s="103" t="s">
        <v>383</v>
      </c>
      <c r="B22" s="104">
        <v>3498</v>
      </c>
    </row>
    <row r="23" spans="1:2" x14ac:dyDescent="0.2">
      <c r="A23" s="105" t="s">
        <v>384</v>
      </c>
      <c r="B23" s="106">
        <v>3835</v>
      </c>
    </row>
    <row r="24" spans="1:2" x14ac:dyDescent="0.2">
      <c r="A24" s="103" t="s">
        <v>385</v>
      </c>
      <c r="B24" s="104">
        <v>4081</v>
      </c>
    </row>
    <row r="25" spans="1:2" x14ac:dyDescent="0.2">
      <c r="A25" s="105" t="s">
        <v>386</v>
      </c>
      <c r="B25" s="106">
        <v>3961</v>
      </c>
    </row>
    <row r="26" spans="1:2" x14ac:dyDescent="0.2">
      <c r="A26" s="103" t="s">
        <v>387</v>
      </c>
      <c r="B26" s="104">
        <v>4206</v>
      </c>
    </row>
    <row r="27" spans="1:2" x14ac:dyDescent="0.2">
      <c r="A27" s="105" t="s">
        <v>388</v>
      </c>
      <c r="B27" s="106">
        <v>4314</v>
      </c>
    </row>
    <row r="28" spans="1:2" x14ac:dyDescent="0.2">
      <c r="A28" s="103" t="s">
        <v>389</v>
      </c>
      <c r="B28" s="104">
        <v>4587</v>
      </c>
    </row>
    <row r="29" spans="1:2" x14ac:dyDescent="0.2">
      <c r="A29" s="105" t="s">
        <v>390</v>
      </c>
      <c r="B29" s="106">
        <v>4787</v>
      </c>
    </row>
    <row r="30" spans="1:2" x14ac:dyDescent="0.2">
      <c r="A30" s="103" t="s">
        <v>391</v>
      </c>
      <c r="B30" s="104">
        <v>4734</v>
      </c>
    </row>
    <row r="31" spans="1:2" x14ac:dyDescent="0.2">
      <c r="A31" s="105" t="s">
        <v>392</v>
      </c>
      <c r="B31" s="106">
        <v>4663</v>
      </c>
    </row>
    <row r="32" spans="1:2" ht="12.75" thickBot="1" x14ac:dyDescent="0.25">
      <c r="A32" s="107" t="s">
        <v>393</v>
      </c>
      <c r="B32" s="108">
        <v>4843</v>
      </c>
    </row>
    <row r="33" spans="1:1" x14ac:dyDescent="0.2">
      <c r="A33" s="56" t="s">
        <v>394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theme="5"/>
  </sheetPr>
  <dimension ref="A1:AD97"/>
  <sheetViews>
    <sheetView zoomScaleNormal="100" workbookViewId="0">
      <pane ySplit="3" topLeftCell="A4" activePane="bottomLeft" state="frozen"/>
      <selection pane="bottomLeft" sqref="A1:B1"/>
    </sheetView>
  </sheetViews>
  <sheetFormatPr defaultRowHeight="12" x14ac:dyDescent="0.2"/>
  <cols>
    <col min="1" max="1" width="14.85546875" style="94" customWidth="1"/>
    <col min="2" max="2" width="15" style="219" bestFit="1" customWidth="1"/>
    <col min="3" max="3" width="11.28515625" style="219" bestFit="1" customWidth="1"/>
    <col min="4" max="4" width="15.7109375" style="219" bestFit="1" customWidth="1"/>
    <col min="5" max="5" width="8.140625" style="94" bestFit="1" customWidth="1"/>
    <col min="6" max="6" width="7.42578125" style="94" bestFit="1" customWidth="1"/>
    <col min="7" max="7" width="7.5703125" style="94" bestFit="1" customWidth="1"/>
    <col min="8" max="8" width="8.28515625" style="94" bestFit="1" customWidth="1"/>
    <col min="9" max="9" width="8.140625" style="94" bestFit="1" customWidth="1"/>
    <col min="10" max="10" width="7.42578125" style="94" bestFit="1" customWidth="1"/>
    <col min="11" max="11" width="7.5703125" style="94" bestFit="1" customWidth="1"/>
    <col min="12" max="12" width="8.28515625" style="94" bestFit="1" customWidth="1"/>
    <col min="13" max="13" width="8.140625" style="94" bestFit="1" customWidth="1"/>
    <col min="14" max="14" width="7.42578125" style="94" bestFit="1" customWidth="1"/>
    <col min="15" max="15" width="7.5703125" style="94" bestFit="1" customWidth="1"/>
    <col min="16" max="16" width="8.28515625" style="94" bestFit="1" customWidth="1"/>
    <col min="17" max="17" width="8.140625" style="94" bestFit="1" customWidth="1"/>
    <col min="18" max="18" width="7.42578125" style="94" bestFit="1" customWidth="1"/>
    <col min="19" max="19" width="7.5703125" style="94" bestFit="1" customWidth="1"/>
    <col min="20" max="20" width="8.28515625" style="94" bestFit="1" customWidth="1"/>
    <col min="21" max="28" width="9.28515625" style="94" bestFit="1" customWidth="1"/>
    <col min="29" max="16384" width="9.140625" style="94"/>
  </cols>
  <sheetData>
    <row r="1" spans="1:30" ht="14.25" x14ac:dyDescent="0.2">
      <c r="A1" s="242" t="s">
        <v>0</v>
      </c>
      <c r="B1" s="243"/>
    </row>
    <row r="2" spans="1:30" x14ac:dyDescent="0.2">
      <c r="B2" s="217"/>
    </row>
    <row r="3" spans="1:30" ht="24" customHeight="1" x14ac:dyDescent="0.2">
      <c r="A3" s="230" t="s">
        <v>451</v>
      </c>
      <c r="B3" s="164" t="s">
        <v>355</v>
      </c>
      <c r="C3" s="164" t="s">
        <v>356</v>
      </c>
      <c r="D3" s="164" t="s">
        <v>357</v>
      </c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30" x14ac:dyDescent="0.2">
      <c r="A4" s="111">
        <v>35125</v>
      </c>
      <c r="B4" s="165">
        <v>-5.4000000000000003E-3</v>
      </c>
      <c r="C4" s="165">
        <v>-5.4000000000000003E-3</v>
      </c>
      <c r="D4" s="165">
        <v>1.89E-2</v>
      </c>
    </row>
    <row r="5" spans="1:30" x14ac:dyDescent="0.2">
      <c r="A5" s="112">
        <v>35217</v>
      </c>
      <c r="B5" s="166">
        <v>-1.6399999999999998E-2</v>
      </c>
      <c r="C5" s="166">
        <v>-1.6399999999999998E-2</v>
      </c>
      <c r="D5" s="166">
        <v>7.9000000000000008E-3</v>
      </c>
    </row>
    <row r="6" spans="1:30" x14ac:dyDescent="0.2">
      <c r="A6" s="111">
        <v>35309</v>
      </c>
      <c r="B6" s="165">
        <v>-9.300000000000001E-3</v>
      </c>
      <c r="C6" s="165">
        <v>7.6E-3</v>
      </c>
      <c r="D6" s="165">
        <v>1.4999999999999999E-2</v>
      </c>
    </row>
    <row r="7" spans="1:30" x14ac:dyDescent="0.2">
      <c r="A7" s="112">
        <v>35400</v>
      </c>
      <c r="B7" s="166">
        <v>-7.8000000000000005E-3</v>
      </c>
      <c r="C7" s="166">
        <v>-7.8000000000000005E-3</v>
      </c>
      <c r="D7" s="166">
        <v>1.6500000000000001E-2</v>
      </c>
    </row>
    <row r="8" spans="1:30" x14ac:dyDescent="0.2">
      <c r="A8" s="111">
        <v>35490</v>
      </c>
      <c r="B8" s="165">
        <v>-5.0000000000000001E-4</v>
      </c>
      <c r="C8" s="165">
        <v>-5.0000000000000001E-4</v>
      </c>
      <c r="D8" s="165">
        <v>2.3799999999999998E-2</v>
      </c>
    </row>
    <row r="9" spans="1:30" x14ac:dyDescent="0.2">
      <c r="A9" s="112">
        <v>35582</v>
      </c>
      <c r="B9" s="166">
        <v>-3.4999999999999996E-3</v>
      </c>
      <c r="C9" s="166">
        <v>-3.4999999999999996E-3</v>
      </c>
      <c r="D9" s="166">
        <v>2.0899999999999998E-2</v>
      </c>
    </row>
    <row r="10" spans="1:30" x14ac:dyDescent="0.2">
      <c r="A10" s="111">
        <v>35674</v>
      </c>
      <c r="B10" s="165">
        <v>-1.0200000000000001E-2</v>
      </c>
      <c r="C10" s="165">
        <v>-7.000000000000001E-4</v>
      </c>
      <c r="D10" s="165">
        <v>1.41E-2</v>
      </c>
    </row>
    <row r="11" spans="1:30" x14ac:dyDescent="0.2">
      <c r="A11" s="112">
        <v>35765</v>
      </c>
      <c r="B11" s="166">
        <v>-2.2700000000000001E-2</v>
      </c>
      <c r="C11" s="166">
        <v>-4.0000000000000002E-4</v>
      </c>
      <c r="D11" s="166">
        <v>1.7000000000000001E-3</v>
      </c>
    </row>
    <row r="12" spans="1:30" x14ac:dyDescent="0.2">
      <c r="A12" s="111">
        <v>35855</v>
      </c>
      <c r="B12" s="165">
        <v>-3.1099999999999999E-2</v>
      </c>
      <c r="C12" s="165">
        <v>-2.7200000000000002E-2</v>
      </c>
      <c r="D12" s="165">
        <v>-6.7000000000000002E-3</v>
      </c>
    </row>
    <row r="13" spans="1:30" x14ac:dyDescent="0.2">
      <c r="A13" s="112">
        <v>35947</v>
      </c>
      <c r="B13" s="166">
        <v>-2.7999999999999997E-2</v>
      </c>
      <c r="C13" s="166">
        <v>-1.6899999999999998E-2</v>
      </c>
      <c r="D13" s="166">
        <v>-3.7000000000000002E-3</v>
      </c>
    </row>
    <row r="14" spans="1:30" x14ac:dyDescent="0.2">
      <c r="A14" s="111">
        <v>36039</v>
      </c>
      <c r="B14" s="165">
        <v>-4.1100000000000005E-2</v>
      </c>
      <c r="C14" s="165">
        <v>-1.8500000000000003E-2</v>
      </c>
      <c r="D14" s="165">
        <v>-1.6799999999999999E-2</v>
      </c>
    </row>
    <row r="15" spans="1:30" x14ac:dyDescent="0.2">
      <c r="A15" s="112">
        <v>36130</v>
      </c>
      <c r="B15" s="166">
        <v>-4.87E-2</v>
      </c>
      <c r="C15" s="166">
        <v>-3.5000000000000003E-2</v>
      </c>
      <c r="D15" s="166">
        <v>-2.4399999999999998E-2</v>
      </c>
    </row>
    <row r="16" spans="1:30" x14ac:dyDescent="0.2">
      <c r="A16" s="111">
        <v>36220</v>
      </c>
      <c r="B16" s="165">
        <v>-4.9000000000000002E-2</v>
      </c>
      <c r="C16" s="165">
        <v>-4.24E-2</v>
      </c>
      <c r="D16" s="165">
        <v>-2.46E-2</v>
      </c>
    </row>
    <row r="17" spans="1:4" x14ac:dyDescent="0.2">
      <c r="A17" s="112">
        <v>36312</v>
      </c>
      <c r="B17" s="166">
        <v>-4.0099999999999997E-2</v>
      </c>
      <c r="C17" s="166">
        <v>-4.0099999999999997E-2</v>
      </c>
      <c r="D17" s="166">
        <v>-1.5800000000000002E-2</v>
      </c>
    </row>
    <row r="18" spans="1:4" x14ac:dyDescent="0.2">
      <c r="A18" s="111">
        <v>36404</v>
      </c>
      <c r="B18" s="165">
        <v>-2.98E-2</v>
      </c>
      <c r="C18" s="165">
        <v>-2.98E-2</v>
      </c>
      <c r="D18" s="165">
        <v>-5.5000000000000005E-3</v>
      </c>
    </row>
    <row r="19" spans="1:4" x14ac:dyDescent="0.2">
      <c r="A19" s="112">
        <v>36495</v>
      </c>
      <c r="B19" s="166">
        <v>-3.2300000000000002E-2</v>
      </c>
      <c r="C19" s="166">
        <v>-3.2300000000000002E-2</v>
      </c>
      <c r="D19" s="166">
        <v>-8.0000000000000002E-3</v>
      </c>
    </row>
    <row r="20" spans="1:4" x14ac:dyDescent="0.2">
      <c r="A20" s="111">
        <v>36586</v>
      </c>
      <c r="B20" s="165">
        <v>-3.1200000000000002E-2</v>
      </c>
      <c r="C20" s="165">
        <v>-1.9299999999999998E-2</v>
      </c>
      <c r="D20" s="165">
        <v>-6.8999999999999999E-3</v>
      </c>
    </row>
    <row r="21" spans="1:4" x14ac:dyDescent="0.2">
      <c r="A21" s="112">
        <v>36678</v>
      </c>
      <c r="B21" s="166">
        <v>-2.18E-2</v>
      </c>
      <c r="C21" s="166">
        <v>-2.0799999999999999E-2</v>
      </c>
      <c r="D21" s="166">
        <v>2.5000000000000001E-3</v>
      </c>
    </row>
    <row r="22" spans="1:4" x14ac:dyDescent="0.2">
      <c r="A22" s="111">
        <v>36770</v>
      </c>
      <c r="B22" s="165">
        <v>-2.12E-2</v>
      </c>
      <c r="C22" s="165">
        <v>-1.4800000000000001E-2</v>
      </c>
      <c r="D22" s="165">
        <v>3.0999999999999999E-3</v>
      </c>
    </row>
    <row r="23" spans="1:4" x14ac:dyDescent="0.2">
      <c r="A23" s="112">
        <v>36861</v>
      </c>
      <c r="B23" s="166">
        <v>-1.5900000000000001E-2</v>
      </c>
      <c r="C23" s="166">
        <v>-5.8999999999999999E-3</v>
      </c>
      <c r="D23" s="166">
        <v>8.3999999999999995E-3</v>
      </c>
    </row>
    <row r="24" spans="1:4" x14ac:dyDescent="0.2">
      <c r="A24" s="111">
        <v>36951</v>
      </c>
      <c r="B24" s="165">
        <v>-1.55E-2</v>
      </c>
      <c r="C24" s="165">
        <v>-5.6000000000000008E-3</v>
      </c>
      <c r="D24" s="165">
        <v>8.8999999999999999E-3</v>
      </c>
    </row>
    <row r="25" spans="1:4" x14ac:dyDescent="0.2">
      <c r="A25" s="112">
        <v>37043</v>
      </c>
      <c r="B25" s="166">
        <v>-2.4799999999999999E-2</v>
      </c>
      <c r="C25" s="166">
        <v>-1.3000000000000001E-2</v>
      </c>
      <c r="D25" s="166">
        <v>-4.0000000000000002E-4</v>
      </c>
    </row>
    <row r="26" spans="1:4" x14ac:dyDescent="0.2">
      <c r="A26" s="111">
        <v>37135</v>
      </c>
      <c r="B26" s="165">
        <v>-4.5400000000000003E-2</v>
      </c>
      <c r="C26" s="165">
        <v>-2.7900000000000001E-2</v>
      </c>
      <c r="D26" s="165">
        <v>-2.1099999999999997E-2</v>
      </c>
    </row>
    <row r="27" spans="1:4" x14ac:dyDescent="0.2">
      <c r="A27" s="112">
        <v>37226</v>
      </c>
      <c r="B27" s="166">
        <v>-3.5099999999999999E-2</v>
      </c>
      <c r="C27" s="166">
        <v>-3.3500000000000002E-2</v>
      </c>
      <c r="D27" s="166">
        <v>-1.0700000000000001E-2</v>
      </c>
    </row>
    <row r="28" spans="1:4" x14ac:dyDescent="0.2">
      <c r="A28" s="111">
        <v>37316</v>
      </c>
      <c r="B28" s="165">
        <v>-2.86E-2</v>
      </c>
      <c r="C28" s="165">
        <v>-2.5899999999999999E-2</v>
      </c>
      <c r="D28" s="165">
        <v>-4.3E-3</v>
      </c>
    </row>
    <row r="29" spans="1:4" x14ac:dyDescent="0.2">
      <c r="A29" s="112">
        <v>37408</v>
      </c>
      <c r="B29" s="166">
        <v>-4.07E-2</v>
      </c>
      <c r="C29" s="166">
        <v>-1.7100000000000001E-2</v>
      </c>
      <c r="D29" s="166">
        <v>-1.6399999999999998E-2</v>
      </c>
    </row>
    <row r="30" spans="1:4" x14ac:dyDescent="0.2">
      <c r="A30" s="111">
        <v>37500</v>
      </c>
      <c r="B30" s="165">
        <v>-4.9000000000000002E-2</v>
      </c>
      <c r="C30" s="165">
        <v>-2.4700000000000003E-2</v>
      </c>
      <c r="D30" s="165">
        <v>-2.4700000000000003E-2</v>
      </c>
    </row>
    <row r="31" spans="1:4" x14ac:dyDescent="0.2">
      <c r="A31" s="112">
        <v>37591</v>
      </c>
      <c r="B31" s="166">
        <v>-3.3599999999999998E-2</v>
      </c>
      <c r="C31" s="166">
        <v>-9.300000000000001E-3</v>
      </c>
      <c r="D31" s="166">
        <v>-9.300000000000001E-3</v>
      </c>
    </row>
    <row r="32" spans="1:4" x14ac:dyDescent="0.2">
      <c r="A32" s="111">
        <v>37681</v>
      </c>
      <c r="B32" s="165">
        <v>-2.41E-2</v>
      </c>
      <c r="C32" s="165">
        <v>-2.12E-2</v>
      </c>
      <c r="D32" s="165">
        <v>2.0000000000000001E-4</v>
      </c>
    </row>
    <row r="33" spans="1:4" x14ac:dyDescent="0.2">
      <c r="A33" s="112">
        <v>37773</v>
      </c>
      <c r="B33" s="166">
        <v>-3.7999999999999999E-2</v>
      </c>
      <c r="C33" s="166">
        <v>-2.9900000000000003E-2</v>
      </c>
      <c r="D33" s="166">
        <v>-1.3600000000000001E-2</v>
      </c>
    </row>
    <row r="34" spans="1:4" x14ac:dyDescent="0.2">
      <c r="A34" s="111">
        <v>37865</v>
      </c>
      <c r="B34" s="165">
        <v>-4.5400000000000003E-2</v>
      </c>
      <c r="C34" s="165">
        <v>-2.35E-2</v>
      </c>
      <c r="D34" s="165">
        <v>-2.1099999999999997E-2</v>
      </c>
    </row>
    <row r="35" spans="1:4" x14ac:dyDescent="0.2">
      <c r="A35" s="112">
        <v>37956</v>
      </c>
      <c r="B35" s="166">
        <v>-2.7400000000000001E-2</v>
      </c>
      <c r="C35" s="166">
        <v>-1.5900000000000001E-2</v>
      </c>
      <c r="D35" s="166">
        <v>-3.0999999999999999E-3</v>
      </c>
    </row>
    <row r="36" spans="1:4" x14ac:dyDescent="0.2">
      <c r="A36" s="111">
        <v>38047</v>
      </c>
      <c r="B36" s="165">
        <v>-2.1000000000000001E-2</v>
      </c>
      <c r="C36" s="165">
        <v>-4.5999999999999999E-3</v>
      </c>
      <c r="D36" s="165">
        <v>3.3E-3</v>
      </c>
    </row>
    <row r="37" spans="1:4" x14ac:dyDescent="0.2">
      <c r="A37" s="112">
        <v>38139</v>
      </c>
      <c r="B37" s="166">
        <v>-1.23E-2</v>
      </c>
      <c r="C37" s="166">
        <v>1.1299999999999999E-2</v>
      </c>
      <c r="D37" s="166">
        <v>1.2E-2</v>
      </c>
    </row>
    <row r="38" spans="1:4" x14ac:dyDescent="0.2">
      <c r="A38" s="111">
        <v>38231</v>
      </c>
      <c r="B38" s="165">
        <v>-1.3899999999999999E-2</v>
      </c>
      <c r="C38" s="165">
        <v>1.0500000000000001E-2</v>
      </c>
      <c r="D38" s="165">
        <v>1.0500000000000001E-2</v>
      </c>
    </row>
    <row r="39" spans="1:4" x14ac:dyDescent="0.2">
      <c r="A39" s="112">
        <v>38322</v>
      </c>
      <c r="B39" s="166">
        <v>2E-3</v>
      </c>
      <c r="C39" s="166">
        <v>1.9199999999999998E-2</v>
      </c>
      <c r="D39" s="166">
        <v>2.63E-2</v>
      </c>
    </row>
    <row r="40" spans="1:4" x14ac:dyDescent="0.2">
      <c r="A40" s="111">
        <v>38412</v>
      </c>
      <c r="B40" s="165">
        <v>5.3E-3</v>
      </c>
      <c r="C40" s="165">
        <v>8.8999999999999999E-3</v>
      </c>
      <c r="D40" s="165">
        <v>2.9700000000000001E-2</v>
      </c>
    </row>
    <row r="41" spans="1:4" x14ac:dyDescent="0.2">
      <c r="A41" s="112">
        <v>38504</v>
      </c>
      <c r="B41" s="166">
        <v>-6.4000000000000003E-3</v>
      </c>
      <c r="C41" s="166">
        <v>1.8000000000000002E-2</v>
      </c>
      <c r="D41" s="166">
        <v>1.8000000000000002E-2</v>
      </c>
    </row>
    <row r="42" spans="1:4" x14ac:dyDescent="0.2">
      <c r="A42" s="111">
        <v>38596</v>
      </c>
      <c r="B42" s="165">
        <v>-1.37E-2</v>
      </c>
      <c r="C42" s="165">
        <v>7.8000000000000005E-3</v>
      </c>
      <c r="D42" s="165">
        <v>1.06E-2</v>
      </c>
    </row>
    <row r="43" spans="1:4" x14ac:dyDescent="0.2">
      <c r="A43" s="112">
        <v>38687</v>
      </c>
      <c r="B43" s="166">
        <v>-1.1599999999999999E-2</v>
      </c>
      <c r="C43" s="166">
        <v>8.3000000000000001E-3</v>
      </c>
      <c r="D43" s="166">
        <v>1.2699999999999999E-2</v>
      </c>
    </row>
    <row r="44" spans="1:4" x14ac:dyDescent="0.2">
      <c r="A44" s="111">
        <v>38777</v>
      </c>
      <c r="B44" s="165">
        <v>1.2999999999999999E-3</v>
      </c>
      <c r="C44" s="165">
        <v>1.66E-2</v>
      </c>
      <c r="D44" s="165">
        <v>2.5600000000000001E-2</v>
      </c>
    </row>
    <row r="45" spans="1:4" x14ac:dyDescent="0.2">
      <c r="A45" s="112">
        <v>38869</v>
      </c>
      <c r="B45" s="166">
        <v>-5.1999999999999998E-3</v>
      </c>
      <c r="C45" s="166">
        <v>1.09E-2</v>
      </c>
      <c r="D45" s="166">
        <v>1.9099999999999999E-2</v>
      </c>
    </row>
    <row r="46" spans="1:4" x14ac:dyDescent="0.2">
      <c r="A46" s="111">
        <v>38961</v>
      </c>
      <c r="B46" s="165">
        <v>8.0000000000000004E-4</v>
      </c>
      <c r="C46" s="165">
        <v>1.66E-2</v>
      </c>
      <c r="D46" s="165">
        <v>2.5099999999999997E-2</v>
      </c>
    </row>
    <row r="47" spans="1:4" x14ac:dyDescent="0.2">
      <c r="A47" s="112">
        <v>39052</v>
      </c>
      <c r="B47" s="166">
        <v>5.7999999999999996E-3</v>
      </c>
      <c r="C47" s="166">
        <v>1.89E-2</v>
      </c>
      <c r="D47" s="166">
        <v>3.0099999999999998E-2</v>
      </c>
    </row>
    <row r="48" spans="1:4" x14ac:dyDescent="0.2">
      <c r="A48" s="111">
        <v>39142</v>
      </c>
      <c r="B48" s="165">
        <v>1.5800000000000002E-2</v>
      </c>
      <c r="C48" s="165">
        <v>2.9900000000000003E-2</v>
      </c>
      <c r="D48" s="165">
        <v>4.0099999999999997E-2</v>
      </c>
    </row>
    <row r="49" spans="1:4" x14ac:dyDescent="0.2">
      <c r="A49" s="112">
        <v>39234</v>
      </c>
      <c r="B49" s="166">
        <v>1.9699999999999999E-2</v>
      </c>
      <c r="C49" s="166">
        <v>3.7400000000000003E-2</v>
      </c>
      <c r="D49" s="166">
        <v>4.4000000000000004E-2</v>
      </c>
    </row>
    <row r="50" spans="1:4" x14ac:dyDescent="0.2">
      <c r="A50" s="111">
        <v>39326</v>
      </c>
      <c r="B50" s="165">
        <v>1.9199999999999998E-2</v>
      </c>
      <c r="C50" s="165">
        <v>3.32E-2</v>
      </c>
      <c r="D50" s="165">
        <v>4.3499999999999997E-2</v>
      </c>
    </row>
    <row r="51" spans="1:4" x14ac:dyDescent="0.2">
      <c r="A51" s="112">
        <v>39417</v>
      </c>
      <c r="B51" s="166">
        <v>3.15E-2</v>
      </c>
      <c r="C51" s="166">
        <v>3.9800000000000002E-2</v>
      </c>
      <c r="D51" s="166">
        <v>5.5899999999999998E-2</v>
      </c>
    </row>
    <row r="52" spans="1:4" x14ac:dyDescent="0.2">
      <c r="A52" s="111">
        <v>39508</v>
      </c>
      <c r="B52" s="165">
        <v>4.2900000000000001E-2</v>
      </c>
      <c r="C52" s="165">
        <v>4.5899999999999996E-2</v>
      </c>
      <c r="D52" s="165">
        <v>6.7199999999999996E-2</v>
      </c>
    </row>
    <row r="53" spans="1:4" x14ac:dyDescent="0.2">
      <c r="A53" s="112">
        <v>39600</v>
      </c>
      <c r="B53" s="166">
        <v>3.0800000000000001E-2</v>
      </c>
      <c r="C53" s="166">
        <v>5.2499999999999998E-2</v>
      </c>
      <c r="D53" s="166">
        <v>5.5199999999999999E-2</v>
      </c>
    </row>
    <row r="54" spans="1:4" x14ac:dyDescent="0.2">
      <c r="A54" s="111">
        <v>39692</v>
      </c>
      <c r="B54" s="165">
        <v>2.4500000000000001E-2</v>
      </c>
      <c r="C54" s="165">
        <v>4.8799999999999996E-2</v>
      </c>
      <c r="D54" s="165">
        <v>4.8799999999999996E-2</v>
      </c>
    </row>
    <row r="55" spans="1:4" x14ac:dyDescent="0.2">
      <c r="A55" s="112">
        <v>39783</v>
      </c>
      <c r="B55" s="166">
        <v>-4.6999999999999993E-3</v>
      </c>
      <c r="C55" s="166">
        <v>1.5E-3</v>
      </c>
      <c r="D55" s="166">
        <v>1.9699999999999999E-2</v>
      </c>
    </row>
    <row r="56" spans="1:4" x14ac:dyDescent="0.2">
      <c r="A56" s="111">
        <v>39873</v>
      </c>
      <c r="B56" s="165">
        <v>-3.56E-2</v>
      </c>
      <c r="C56" s="165">
        <v>-2.7300000000000001E-2</v>
      </c>
      <c r="D56" s="165">
        <v>-1.1299999999999999E-2</v>
      </c>
    </row>
    <row r="57" spans="1:4" x14ac:dyDescent="0.2">
      <c r="A57" s="112">
        <v>39965</v>
      </c>
      <c r="B57" s="166">
        <v>-2.63E-2</v>
      </c>
      <c r="C57" s="166">
        <v>-1.6399999999999998E-2</v>
      </c>
      <c r="D57" s="166">
        <v>-1.9E-3</v>
      </c>
    </row>
    <row r="58" spans="1:4" x14ac:dyDescent="0.2">
      <c r="A58" s="111">
        <v>40057</v>
      </c>
      <c r="B58" s="165">
        <v>-1.8600000000000002E-2</v>
      </c>
      <c r="C58" s="165">
        <v>-2E-3</v>
      </c>
      <c r="D58" s="165">
        <v>5.6999999999999993E-3</v>
      </c>
    </row>
    <row r="59" spans="1:4" x14ac:dyDescent="0.2">
      <c r="A59" s="112">
        <v>40148</v>
      </c>
      <c r="B59" s="166">
        <v>-1.9E-3</v>
      </c>
      <c r="C59" s="166">
        <v>1.38E-2</v>
      </c>
      <c r="D59" s="166">
        <v>2.2400000000000003E-2</v>
      </c>
    </row>
    <row r="60" spans="1:4" x14ac:dyDescent="0.2">
      <c r="A60" s="111">
        <v>40238</v>
      </c>
      <c r="B60" s="165">
        <v>7.8000000000000005E-3</v>
      </c>
      <c r="C60" s="165">
        <v>2.1899999999999999E-2</v>
      </c>
      <c r="D60" s="165">
        <v>3.2199999999999999E-2</v>
      </c>
    </row>
    <row r="61" spans="1:4" x14ac:dyDescent="0.2">
      <c r="A61" s="112">
        <v>40330</v>
      </c>
      <c r="B61" s="166">
        <v>1.83E-2</v>
      </c>
      <c r="C61" s="166">
        <v>2.6200000000000001E-2</v>
      </c>
      <c r="D61" s="166">
        <v>4.2599999999999999E-2</v>
      </c>
    </row>
    <row r="62" spans="1:4" x14ac:dyDescent="0.2">
      <c r="A62" s="111">
        <v>40422</v>
      </c>
      <c r="B62" s="165">
        <v>1.5600000000000001E-2</v>
      </c>
      <c r="C62" s="165">
        <v>2.76E-2</v>
      </c>
      <c r="D62" s="165">
        <v>3.9900000000000005E-2</v>
      </c>
    </row>
    <row r="63" spans="1:4" x14ac:dyDescent="0.2">
      <c r="A63" s="112">
        <v>40513</v>
      </c>
      <c r="B63" s="166">
        <v>1.8500000000000003E-2</v>
      </c>
      <c r="C63" s="166">
        <v>2.9300000000000003E-2</v>
      </c>
      <c r="D63" s="166">
        <v>4.2800000000000005E-2</v>
      </c>
    </row>
    <row r="64" spans="1:4" x14ac:dyDescent="0.2">
      <c r="A64" s="111">
        <v>40603</v>
      </c>
      <c r="B64" s="165">
        <v>1.34E-2</v>
      </c>
      <c r="C64" s="165">
        <v>3.04E-2</v>
      </c>
      <c r="D64" s="165">
        <v>3.7699999999999997E-2</v>
      </c>
    </row>
    <row r="65" spans="1:4" x14ac:dyDescent="0.2">
      <c r="A65" s="112">
        <v>40695</v>
      </c>
      <c r="B65" s="166">
        <v>1.1399999999999999E-2</v>
      </c>
      <c r="C65" s="166">
        <v>3.4500000000000003E-2</v>
      </c>
      <c r="D65" s="166">
        <v>3.5699999999999996E-2</v>
      </c>
    </row>
    <row r="66" spans="1:4" x14ac:dyDescent="0.2">
      <c r="A66" s="111">
        <v>40787</v>
      </c>
      <c r="B66" s="165">
        <v>2.5000000000000001E-3</v>
      </c>
      <c r="C66" s="165">
        <v>2.5399999999999999E-2</v>
      </c>
      <c r="D66" s="165">
        <v>2.69E-2</v>
      </c>
    </row>
    <row r="67" spans="1:4" x14ac:dyDescent="0.2">
      <c r="A67" s="112">
        <v>40878</v>
      </c>
      <c r="B67" s="166">
        <v>8.3999999999999995E-3</v>
      </c>
      <c r="C67" s="166">
        <v>2.1899999999999999E-2</v>
      </c>
      <c r="D67" s="166">
        <v>3.2799999999999996E-2</v>
      </c>
    </row>
    <row r="68" spans="1:4" x14ac:dyDescent="0.2">
      <c r="A68" s="111">
        <v>40969</v>
      </c>
      <c r="B68" s="165">
        <v>9.1999999999999998E-3</v>
      </c>
      <c r="C68" s="165">
        <v>1.29E-2</v>
      </c>
      <c r="D68" s="165">
        <v>3.3500000000000002E-2</v>
      </c>
    </row>
    <row r="69" spans="1:4" x14ac:dyDescent="0.2">
      <c r="A69" s="112">
        <v>41061</v>
      </c>
      <c r="B69" s="166">
        <v>1.3500000000000002E-2</v>
      </c>
      <c r="C69" s="166">
        <v>1.3500000000000002E-2</v>
      </c>
      <c r="D69" s="166">
        <v>3.78E-2</v>
      </c>
    </row>
    <row r="70" spans="1:4" x14ac:dyDescent="0.2">
      <c r="A70" s="111">
        <v>41153</v>
      </c>
      <c r="B70" s="165">
        <v>1.3600000000000001E-2</v>
      </c>
      <c r="C70" s="165">
        <v>2.18E-2</v>
      </c>
      <c r="D70" s="165">
        <v>3.7999999999999999E-2</v>
      </c>
    </row>
    <row r="71" spans="1:4" x14ac:dyDescent="0.2">
      <c r="A71" s="112">
        <v>41244</v>
      </c>
      <c r="B71" s="166">
        <v>1.09E-2</v>
      </c>
      <c r="C71" s="166">
        <v>2.1000000000000001E-2</v>
      </c>
      <c r="D71" s="166">
        <v>3.5200000000000002E-2</v>
      </c>
    </row>
    <row r="72" spans="1:4" x14ac:dyDescent="0.2">
      <c r="A72" s="111">
        <v>41334</v>
      </c>
      <c r="B72" s="165">
        <v>8.1000000000000013E-3</v>
      </c>
      <c r="C72" s="165">
        <v>1.44E-2</v>
      </c>
      <c r="D72" s="165">
        <v>3.2500000000000001E-2</v>
      </c>
    </row>
    <row r="73" spans="1:4" x14ac:dyDescent="0.2">
      <c r="A73" s="112">
        <v>41426</v>
      </c>
      <c r="B73" s="166">
        <v>8.5000000000000006E-3</v>
      </c>
      <c r="C73" s="166">
        <v>3.2199999999999999E-2</v>
      </c>
      <c r="D73" s="166">
        <v>3.2799999999999996E-2</v>
      </c>
    </row>
    <row r="74" spans="1:4" x14ac:dyDescent="0.2">
      <c r="A74" s="111">
        <v>41518</v>
      </c>
      <c r="B74" s="165">
        <v>8.5000000000000006E-3</v>
      </c>
      <c r="C74" s="165">
        <v>3.0299999999999997E-2</v>
      </c>
      <c r="D74" s="165">
        <v>3.2799999999999996E-2</v>
      </c>
    </row>
    <row r="75" spans="1:4" x14ac:dyDescent="0.2">
      <c r="A75" s="112">
        <v>41609</v>
      </c>
      <c r="B75" s="166">
        <v>1.38E-2</v>
      </c>
      <c r="C75" s="166">
        <v>2.7099999999999999E-2</v>
      </c>
      <c r="D75" s="166">
        <v>3.8100000000000002E-2</v>
      </c>
    </row>
    <row r="76" spans="1:4" x14ac:dyDescent="0.2">
      <c r="A76" s="111">
        <v>41699</v>
      </c>
      <c r="B76" s="165">
        <v>0.01</v>
      </c>
      <c r="C76" s="165">
        <v>2.7400000000000001E-2</v>
      </c>
      <c r="D76" s="165">
        <v>3.4300000000000004E-2</v>
      </c>
    </row>
    <row r="77" spans="1:4" x14ac:dyDescent="0.2">
      <c r="A77" s="112">
        <v>41791</v>
      </c>
      <c r="B77" s="166">
        <v>4.0000000000000001E-3</v>
      </c>
      <c r="C77" s="166">
        <v>1.09E-2</v>
      </c>
      <c r="D77" s="166">
        <v>2.8399999999999998E-2</v>
      </c>
    </row>
    <row r="78" spans="1:4" x14ac:dyDescent="0.2">
      <c r="A78" s="111">
        <v>41883</v>
      </c>
      <c r="B78" s="165">
        <v>-5.7999999999999996E-3</v>
      </c>
      <c r="C78" s="165">
        <v>8.6E-3</v>
      </c>
      <c r="D78" s="165">
        <v>1.8500000000000003E-2</v>
      </c>
    </row>
    <row r="79" spans="1:4" x14ac:dyDescent="0.2">
      <c r="A79" s="112">
        <v>41974</v>
      </c>
      <c r="B79" s="166">
        <v>-1.1299999999999999E-2</v>
      </c>
      <c r="C79" s="166">
        <v>8.5000000000000006E-3</v>
      </c>
      <c r="D79" s="166">
        <v>1.3000000000000001E-2</v>
      </c>
    </row>
    <row r="80" spans="1:4" x14ac:dyDescent="0.2">
      <c r="A80" s="111">
        <v>42064</v>
      </c>
      <c r="B80" s="165">
        <v>-2.8300000000000002E-2</v>
      </c>
      <c r="C80" s="165">
        <v>-6.5000000000000006E-3</v>
      </c>
      <c r="D80" s="165">
        <v>-4.0000000000000001E-3</v>
      </c>
    </row>
    <row r="81" spans="1:4" x14ac:dyDescent="0.2">
      <c r="A81" s="112">
        <v>42156</v>
      </c>
      <c r="B81" s="166">
        <v>-4.7500000000000001E-2</v>
      </c>
      <c r="C81" s="166">
        <v>-2.98E-2</v>
      </c>
      <c r="D81" s="166">
        <v>-2.3199999999999998E-2</v>
      </c>
    </row>
    <row r="82" spans="1:4" x14ac:dyDescent="0.2">
      <c r="A82" s="111">
        <v>42248</v>
      </c>
      <c r="B82" s="165">
        <v>-6.8400000000000002E-2</v>
      </c>
      <c r="C82" s="165">
        <v>-4.6799999999999994E-2</v>
      </c>
      <c r="D82" s="165">
        <v>-4.41E-2</v>
      </c>
    </row>
    <row r="83" spans="1:4" x14ac:dyDescent="0.2">
      <c r="A83" s="112">
        <v>42339</v>
      </c>
      <c r="B83" s="166">
        <v>-7.0599999999999996E-2</v>
      </c>
      <c r="C83" s="166">
        <v>-5.5399999999999998E-2</v>
      </c>
      <c r="D83" s="166">
        <v>-4.6300000000000001E-2</v>
      </c>
    </row>
    <row r="84" spans="1:4" x14ac:dyDescent="0.2">
      <c r="A84" s="111">
        <v>42430</v>
      </c>
      <c r="B84" s="165">
        <v>-8.1699999999999995E-2</v>
      </c>
      <c r="C84" s="165">
        <v>-6.4600000000000005E-2</v>
      </c>
      <c r="D84" s="165">
        <v>-5.74E-2</v>
      </c>
    </row>
    <row r="85" spans="1:4" x14ac:dyDescent="0.2">
      <c r="A85" s="112">
        <v>42522</v>
      </c>
      <c r="B85" s="166">
        <v>-0.09</v>
      </c>
      <c r="C85" s="166">
        <v>-6.7699999999999996E-2</v>
      </c>
      <c r="D85" s="166">
        <v>-6.5700000000000008E-2</v>
      </c>
    </row>
    <row r="86" spans="1:4" x14ac:dyDescent="0.2">
      <c r="A86" s="111">
        <v>42614</v>
      </c>
      <c r="B86" s="165">
        <v>-8.5600000000000009E-2</v>
      </c>
      <c r="C86" s="165">
        <v>-7.1300000000000002E-2</v>
      </c>
      <c r="D86" s="165">
        <v>-6.13E-2</v>
      </c>
    </row>
    <row r="87" spans="1:4" x14ac:dyDescent="0.2">
      <c r="A87" s="112">
        <v>42705</v>
      </c>
      <c r="B87" s="166">
        <v>-9.6300000000000011E-2</v>
      </c>
      <c r="C87" s="166">
        <v>-8.0299999999999996E-2</v>
      </c>
      <c r="D87" s="166">
        <v>-7.2000000000000008E-2</v>
      </c>
    </row>
    <row r="88" spans="1:4" x14ac:dyDescent="0.2">
      <c r="A88" s="111">
        <v>42795</v>
      </c>
      <c r="B88" s="165">
        <v>-8.7100000000000011E-2</v>
      </c>
      <c r="C88" s="165">
        <v>-6.9500000000000006E-2</v>
      </c>
      <c r="D88" s="165">
        <v>-6.2800000000000009E-2</v>
      </c>
    </row>
    <row r="89" spans="1:4" x14ac:dyDescent="0.2">
      <c r="A89" s="112">
        <v>42887</v>
      </c>
      <c r="B89" s="166">
        <v>-7.9699999999999993E-2</v>
      </c>
      <c r="C89" s="166">
        <v>-6.88E-2</v>
      </c>
      <c r="D89" s="166">
        <v>-5.5399999999999998E-2</v>
      </c>
    </row>
    <row r="90" spans="1:4" x14ac:dyDescent="0.2">
      <c r="A90" s="111">
        <v>42979</v>
      </c>
      <c r="B90" s="165">
        <v>-8.3499999999999991E-2</v>
      </c>
      <c r="C90" s="165">
        <v>-7.1399999999999991E-2</v>
      </c>
      <c r="D90" s="165">
        <v>-5.9200000000000003E-2</v>
      </c>
    </row>
    <row r="91" spans="1:4" x14ac:dyDescent="0.2">
      <c r="A91" s="112">
        <v>43070</v>
      </c>
      <c r="B91" s="166">
        <v>-7.5999999999999998E-2</v>
      </c>
      <c r="C91" s="166">
        <v>-6.9599999999999995E-2</v>
      </c>
      <c r="D91" s="166">
        <v>-5.1699999999999996E-2</v>
      </c>
    </row>
    <row r="92" spans="1:4" x14ac:dyDescent="0.2">
      <c r="A92" s="111">
        <v>43160</v>
      </c>
      <c r="B92" s="165">
        <v>-6.4100000000000004E-2</v>
      </c>
      <c r="C92" s="165">
        <v>-6.3099999999999989E-2</v>
      </c>
      <c r="D92" s="165">
        <v>-3.9699999999999999E-2</v>
      </c>
    </row>
    <row r="93" spans="1:4" x14ac:dyDescent="0.2">
      <c r="A93" s="112">
        <v>43252</v>
      </c>
      <c r="B93" s="166">
        <v>-5.9800000000000006E-2</v>
      </c>
      <c r="C93" s="166">
        <v>-5.9800000000000006E-2</v>
      </c>
      <c r="D93" s="166">
        <v>-3.5400000000000001E-2</v>
      </c>
    </row>
    <row r="94" spans="1:4" x14ac:dyDescent="0.2">
      <c r="A94" s="111">
        <v>43344</v>
      </c>
      <c r="B94" s="165">
        <v>-6.7699999999999996E-2</v>
      </c>
      <c r="C94" s="165">
        <v>-5.8200000000000002E-2</v>
      </c>
      <c r="D94" s="165">
        <v>-4.3299999999999998E-2</v>
      </c>
    </row>
    <row r="95" spans="1:4" x14ac:dyDescent="0.2">
      <c r="A95" s="112">
        <v>43435</v>
      </c>
      <c r="B95" s="166">
        <v>-6.3E-2</v>
      </c>
      <c r="C95" s="166">
        <v>-5.7300000000000004E-2</v>
      </c>
      <c r="D95" s="166">
        <v>-3.8699999999999998E-2</v>
      </c>
    </row>
    <row r="96" spans="1:4" ht="12.75" thickBot="1" x14ac:dyDescent="0.25">
      <c r="A96" s="113">
        <v>43525</v>
      </c>
      <c r="B96" s="167">
        <v>-6.0400000000000002E-2</v>
      </c>
      <c r="C96" s="167">
        <v>-6.0400000000000002E-2</v>
      </c>
      <c r="D96" s="167">
        <v>-3.61E-2</v>
      </c>
    </row>
    <row r="97" spans="1:1" x14ac:dyDescent="0.2">
      <c r="A97" s="56" t="s">
        <v>75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theme="5"/>
  </sheetPr>
  <dimension ref="A1:ET153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" style="94" customWidth="1"/>
    <col min="2" max="3" width="11.140625" style="170" customWidth="1"/>
    <col min="4" max="4" width="8.28515625" style="94" bestFit="1" customWidth="1"/>
    <col min="5" max="5" width="8.140625" style="94" bestFit="1" customWidth="1"/>
    <col min="6" max="6" width="7.42578125" style="94" bestFit="1" customWidth="1"/>
    <col min="7" max="7" width="7.5703125" style="94" bestFit="1" customWidth="1"/>
    <col min="8" max="8" width="8.28515625" style="94" bestFit="1" customWidth="1"/>
    <col min="9" max="9" width="8.140625" style="94" bestFit="1" customWidth="1"/>
    <col min="10" max="10" width="7.42578125" style="94" bestFit="1" customWidth="1"/>
    <col min="11" max="11" width="7.5703125" style="94" bestFit="1" customWidth="1"/>
    <col min="12" max="12" width="8.28515625" style="94" bestFit="1" customWidth="1"/>
    <col min="13" max="13" width="8.140625" style="94" bestFit="1" customWidth="1"/>
    <col min="14" max="14" width="7.42578125" style="94" bestFit="1" customWidth="1"/>
    <col min="15" max="15" width="7.5703125" style="94" bestFit="1" customWidth="1"/>
    <col min="16" max="16" width="8.28515625" style="94" bestFit="1" customWidth="1"/>
    <col min="17" max="17" width="8.140625" style="94" bestFit="1" customWidth="1"/>
    <col min="18" max="18" width="7.42578125" style="94" bestFit="1" customWidth="1"/>
    <col min="19" max="19" width="7.5703125" style="94" bestFit="1" customWidth="1"/>
    <col min="20" max="20" width="8.28515625" style="94" bestFit="1" customWidth="1"/>
    <col min="21" max="28" width="9.28515625" style="94" bestFit="1" customWidth="1"/>
    <col min="29" max="16384" width="9.140625" style="94"/>
  </cols>
  <sheetData>
    <row r="1" spans="1:150" ht="14.25" x14ac:dyDescent="0.2">
      <c r="A1" s="3" t="s">
        <v>0</v>
      </c>
      <c r="B1" s="217"/>
    </row>
    <row r="2" spans="1:150" x14ac:dyDescent="0.2">
      <c r="B2" s="168"/>
      <c r="C2" s="168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</row>
    <row r="3" spans="1:150" x14ac:dyDescent="0.2">
      <c r="A3" s="189" t="s">
        <v>399</v>
      </c>
      <c r="B3" s="208" t="s">
        <v>358</v>
      </c>
      <c r="C3" s="208" t="s">
        <v>359</v>
      </c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150" x14ac:dyDescent="0.2">
      <c r="A4" s="128">
        <v>39083</v>
      </c>
      <c r="B4" s="152">
        <v>7.9657922552128335E-2</v>
      </c>
      <c r="C4" s="152">
        <v>0.13</v>
      </c>
      <c r="AD4" s="218"/>
    </row>
    <row r="5" spans="1:150" x14ac:dyDescent="0.2">
      <c r="A5" s="129">
        <v>39114</v>
      </c>
      <c r="B5" s="154">
        <v>7.97534193796956E-2</v>
      </c>
      <c r="C5" s="154">
        <v>0.13</v>
      </c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150" x14ac:dyDescent="0.2">
      <c r="A6" s="128">
        <v>39142</v>
      </c>
      <c r="B6" s="152">
        <v>7.838411106826082E-2</v>
      </c>
      <c r="C6" s="152">
        <v>0.1275</v>
      </c>
    </row>
    <row r="7" spans="1:150" x14ac:dyDescent="0.2">
      <c r="A7" s="129">
        <v>39173</v>
      </c>
      <c r="B7" s="154">
        <v>7.5562856314619786E-2</v>
      </c>
      <c r="C7" s="154">
        <v>0.125</v>
      </c>
    </row>
    <row r="8" spans="1:150" x14ac:dyDescent="0.2">
      <c r="A8" s="128">
        <v>39203</v>
      </c>
      <c r="B8" s="152">
        <v>7.3715778272225974E-2</v>
      </c>
      <c r="C8" s="152">
        <v>0.125</v>
      </c>
    </row>
    <row r="9" spans="1:150" x14ac:dyDescent="0.2">
      <c r="A9" s="129">
        <v>39234</v>
      </c>
      <c r="B9" s="154">
        <v>7.0344960865784012E-2</v>
      </c>
      <c r="C9" s="154">
        <v>0.12</v>
      </c>
    </row>
    <row r="10" spans="1:150" x14ac:dyDescent="0.2">
      <c r="A10" s="128">
        <v>39264</v>
      </c>
      <c r="B10" s="152">
        <v>7.0849420849420808E-2</v>
      </c>
      <c r="C10" s="152">
        <v>0.115</v>
      </c>
    </row>
    <row r="11" spans="1:150" x14ac:dyDescent="0.2">
      <c r="A11" s="129">
        <v>39295</v>
      </c>
      <c r="B11" s="154">
        <v>7.2109367478578879E-2</v>
      </c>
      <c r="C11" s="154">
        <v>0.115</v>
      </c>
    </row>
    <row r="12" spans="1:150" x14ac:dyDescent="0.2">
      <c r="A12" s="128">
        <v>39326</v>
      </c>
      <c r="B12" s="152">
        <v>7.090558766859334E-2</v>
      </c>
      <c r="C12" s="152">
        <v>0.1125</v>
      </c>
    </row>
    <row r="13" spans="1:150" x14ac:dyDescent="0.2">
      <c r="A13" s="129">
        <v>39356</v>
      </c>
      <c r="B13" s="154">
        <v>7.2557332819425557E-2</v>
      </c>
      <c r="C13" s="154">
        <v>0.1125</v>
      </c>
    </row>
    <row r="14" spans="1:150" x14ac:dyDescent="0.2">
      <c r="A14" s="128">
        <v>39387</v>
      </c>
      <c r="B14" s="152">
        <v>7.3496873496873283E-2</v>
      </c>
      <c r="C14" s="152">
        <v>0.1125</v>
      </c>
    </row>
    <row r="15" spans="1:150" x14ac:dyDescent="0.2">
      <c r="A15" s="129">
        <v>39417</v>
      </c>
      <c r="B15" s="154">
        <v>7.2454058192955584E-2</v>
      </c>
      <c r="C15" s="154">
        <v>0.1125</v>
      </c>
    </row>
    <row r="16" spans="1:150" x14ac:dyDescent="0.2">
      <c r="A16" s="128">
        <v>39448</v>
      </c>
      <c r="B16" s="152">
        <v>7.3254811835679501E-2</v>
      </c>
      <c r="C16" s="152">
        <v>0.1125</v>
      </c>
    </row>
    <row r="17" spans="1:3" x14ac:dyDescent="0.2">
      <c r="A17" s="129">
        <v>39479</v>
      </c>
      <c r="B17" s="154">
        <v>7.3058485139022133E-2</v>
      </c>
      <c r="C17" s="154">
        <v>0.1125</v>
      </c>
    </row>
    <row r="18" spans="1:3" x14ac:dyDescent="0.2">
      <c r="A18" s="128">
        <v>39508</v>
      </c>
      <c r="B18" s="152">
        <v>8.0130355602415548E-2</v>
      </c>
      <c r="C18" s="152">
        <v>0.1125</v>
      </c>
    </row>
    <row r="19" spans="1:3" x14ac:dyDescent="0.2">
      <c r="A19" s="129">
        <v>39539</v>
      </c>
      <c r="B19" s="154">
        <v>8.3141982395713798E-2</v>
      </c>
      <c r="C19" s="154">
        <v>0.11749999999999999</v>
      </c>
    </row>
    <row r="20" spans="1:3" x14ac:dyDescent="0.2">
      <c r="A20" s="128">
        <v>39569</v>
      </c>
      <c r="B20" s="152">
        <v>8.313493952956863E-2</v>
      </c>
      <c r="C20" s="152">
        <v>0.11749999999999999</v>
      </c>
    </row>
    <row r="21" spans="1:3" x14ac:dyDescent="0.2">
      <c r="A21" s="129">
        <v>39600</v>
      </c>
      <c r="B21" s="154">
        <v>8.4731305089565057E-2</v>
      </c>
      <c r="C21" s="154">
        <v>0.1225</v>
      </c>
    </row>
    <row r="22" spans="1:3" x14ac:dyDescent="0.2">
      <c r="A22" s="128">
        <v>39630</v>
      </c>
      <c r="B22" s="152">
        <v>8.6309805779251514E-2</v>
      </c>
      <c r="C22" s="152">
        <v>0.13</v>
      </c>
    </row>
    <row r="23" spans="1:3" x14ac:dyDescent="0.2">
      <c r="A23" s="129">
        <v>39661</v>
      </c>
      <c r="B23" s="154">
        <v>8.9482693039178329E-2</v>
      </c>
      <c r="C23" s="154">
        <v>0.13</v>
      </c>
    </row>
    <row r="24" spans="1:3" x14ac:dyDescent="0.2">
      <c r="A24" s="128">
        <v>39692</v>
      </c>
      <c r="B24" s="152">
        <v>8.9083468164081081E-2</v>
      </c>
      <c r="C24" s="152">
        <v>0.13750000000000001</v>
      </c>
    </row>
    <row r="25" spans="1:3" x14ac:dyDescent="0.2">
      <c r="A25" s="129">
        <v>39722</v>
      </c>
      <c r="B25" s="154">
        <v>9.5034652995348079E-2</v>
      </c>
      <c r="C25" s="154">
        <v>0.13750000000000001</v>
      </c>
    </row>
    <row r="26" spans="1:3" x14ac:dyDescent="0.2">
      <c r="A26" s="128">
        <v>39753</v>
      </c>
      <c r="B26" s="152">
        <v>8.4953067222906853E-2</v>
      </c>
      <c r="C26" s="152">
        <v>0.13750000000000001</v>
      </c>
    </row>
    <row r="27" spans="1:3" x14ac:dyDescent="0.2">
      <c r="A27" s="129">
        <v>39783</v>
      </c>
      <c r="B27" s="154">
        <v>6.9508009153318007E-2</v>
      </c>
      <c r="C27" s="154">
        <v>0.13750000000000001</v>
      </c>
    </row>
    <row r="28" spans="1:3" x14ac:dyDescent="0.2">
      <c r="A28" s="128">
        <v>39814</v>
      </c>
      <c r="B28" s="152">
        <v>6.2816712878860148E-2</v>
      </c>
      <c r="C28" s="152">
        <v>0.1275</v>
      </c>
    </row>
    <row r="29" spans="1:3" x14ac:dyDescent="0.2">
      <c r="A29" s="129">
        <v>39845</v>
      </c>
      <c r="B29" s="154">
        <v>5.765369538196774E-2</v>
      </c>
      <c r="C29" s="154">
        <v>0.1275</v>
      </c>
    </row>
    <row r="30" spans="1:3" x14ac:dyDescent="0.2">
      <c r="A30" s="128">
        <v>39873</v>
      </c>
      <c r="B30" s="152">
        <v>5.3747960456857813E-2</v>
      </c>
      <c r="C30" s="152">
        <v>0.1125</v>
      </c>
    </row>
    <row r="31" spans="1:3" x14ac:dyDescent="0.2">
      <c r="A31" s="129">
        <v>39904</v>
      </c>
      <c r="B31" s="154">
        <v>5.4606525911708115E-2</v>
      </c>
      <c r="C31" s="154">
        <v>0.1125</v>
      </c>
    </row>
    <row r="32" spans="1:3" x14ac:dyDescent="0.2">
      <c r="A32" s="128">
        <v>39934</v>
      </c>
      <c r="B32" s="152">
        <v>5.0336215177713806E-2</v>
      </c>
      <c r="C32" s="152">
        <v>0.10249999999999999</v>
      </c>
    </row>
    <row r="33" spans="1:3" x14ac:dyDescent="0.2">
      <c r="A33" s="129">
        <v>39965</v>
      </c>
      <c r="B33" s="154">
        <v>4.9783757808745888E-2</v>
      </c>
      <c r="C33" s="154">
        <v>9.2499999999999999E-2</v>
      </c>
    </row>
    <row r="34" spans="1:3" x14ac:dyDescent="0.2">
      <c r="A34" s="128">
        <v>39995</v>
      </c>
      <c r="B34" s="152">
        <v>4.9092131809011619E-2</v>
      </c>
      <c r="C34" s="152">
        <v>8.7499999999999994E-2</v>
      </c>
    </row>
    <row r="35" spans="1:3" x14ac:dyDescent="0.2">
      <c r="A35" s="129">
        <v>40026</v>
      </c>
      <c r="B35" s="154">
        <v>5.0201961915752991E-2</v>
      </c>
      <c r="C35" s="154">
        <v>8.7499999999999994E-2</v>
      </c>
    </row>
    <row r="36" spans="1:3" x14ac:dyDescent="0.2">
      <c r="A36" s="128">
        <v>40057</v>
      </c>
      <c r="B36" s="152">
        <v>5.2505279324246423E-2</v>
      </c>
      <c r="C36" s="152">
        <v>8.7499999999999994E-2</v>
      </c>
    </row>
    <row r="37" spans="1:3" x14ac:dyDescent="0.2">
      <c r="A37" s="129">
        <v>40087</v>
      </c>
      <c r="B37" s="154">
        <v>5.4282152105111781E-2</v>
      </c>
      <c r="C37" s="154">
        <v>8.7499999999999994E-2</v>
      </c>
    </row>
    <row r="38" spans="1:3" x14ac:dyDescent="0.2">
      <c r="A38" s="128">
        <v>40118</v>
      </c>
      <c r="B38" s="152">
        <v>5.5294681360804843E-2</v>
      </c>
      <c r="C38" s="152">
        <v>8.7499999999999994E-2</v>
      </c>
    </row>
    <row r="39" spans="1:3" x14ac:dyDescent="0.2">
      <c r="A39" s="129">
        <v>40148</v>
      </c>
      <c r="B39" s="154">
        <v>5.8248706648783344E-2</v>
      </c>
      <c r="C39" s="154">
        <v>8.7499999999999994E-2</v>
      </c>
    </row>
    <row r="40" spans="1:3" x14ac:dyDescent="0.2">
      <c r="A40" s="128">
        <v>40179</v>
      </c>
      <c r="B40" s="152">
        <v>5.5518394648829572E-2</v>
      </c>
      <c r="C40" s="152">
        <v>8.7499999999999994E-2</v>
      </c>
    </row>
    <row r="41" spans="1:3" x14ac:dyDescent="0.2">
      <c r="A41" s="129">
        <v>40210</v>
      </c>
      <c r="B41" s="154">
        <v>5.828953655040614E-2</v>
      </c>
      <c r="C41" s="154">
        <v>8.7499999999999994E-2</v>
      </c>
    </row>
    <row r="42" spans="1:3" x14ac:dyDescent="0.2">
      <c r="A42" s="128">
        <v>40238</v>
      </c>
      <c r="B42" s="152">
        <v>5.8537051184110123E-2</v>
      </c>
      <c r="C42" s="152">
        <v>8.7499999999999994E-2</v>
      </c>
    </row>
    <row r="43" spans="1:3" x14ac:dyDescent="0.2">
      <c r="A43" s="129">
        <v>40269</v>
      </c>
      <c r="B43" s="154">
        <v>6.5051507058374813E-2</v>
      </c>
      <c r="C43" s="154">
        <v>8.7499999999999994E-2</v>
      </c>
    </row>
    <row r="44" spans="1:3" x14ac:dyDescent="0.2">
      <c r="A44" s="128">
        <v>40299</v>
      </c>
      <c r="B44" s="152">
        <v>6.3805436337625032E-2</v>
      </c>
      <c r="C44" s="152">
        <v>9.5000000000000001E-2</v>
      </c>
    </row>
    <row r="45" spans="1:3" x14ac:dyDescent="0.2">
      <c r="A45" s="129">
        <v>40330</v>
      </c>
      <c r="B45" s="154">
        <v>6.8385864374403083E-2</v>
      </c>
      <c r="C45" s="154">
        <v>0.10249999999999999</v>
      </c>
    </row>
    <row r="46" spans="1:3" x14ac:dyDescent="0.2">
      <c r="A46" s="128">
        <v>40360</v>
      </c>
      <c r="B46" s="152">
        <v>6.0687022900763221E-2</v>
      </c>
      <c r="C46" s="152">
        <v>0.1075</v>
      </c>
    </row>
    <row r="47" spans="1:3" x14ac:dyDescent="0.2">
      <c r="A47" s="129">
        <v>40391</v>
      </c>
      <c r="B47" s="154">
        <v>5.9103908484270828E-2</v>
      </c>
      <c r="C47" s="154">
        <v>0.1075</v>
      </c>
    </row>
    <row r="48" spans="1:3" x14ac:dyDescent="0.2">
      <c r="A48" s="128">
        <v>40422</v>
      </c>
      <c r="B48" s="152">
        <v>5.7493110329753794E-2</v>
      </c>
      <c r="C48" s="152">
        <v>0.1075</v>
      </c>
    </row>
    <row r="49" spans="1:3" x14ac:dyDescent="0.2">
      <c r="A49" s="129">
        <v>40452</v>
      </c>
      <c r="B49" s="154">
        <v>5.5423744898927652E-2</v>
      </c>
      <c r="C49" s="154">
        <v>0.1075</v>
      </c>
    </row>
    <row r="50" spans="1:3" x14ac:dyDescent="0.2">
      <c r="A50" s="128">
        <v>40483</v>
      </c>
      <c r="B50" s="152">
        <v>5.9837152054535103E-2</v>
      </c>
      <c r="C50" s="152">
        <v>0.1075</v>
      </c>
    </row>
    <row r="51" spans="1:3" x14ac:dyDescent="0.2">
      <c r="A51" s="129">
        <v>40513</v>
      </c>
      <c r="B51" s="154">
        <v>6.1795090512747786E-2</v>
      </c>
      <c r="C51" s="154">
        <v>0.1075</v>
      </c>
    </row>
    <row r="52" spans="1:3" x14ac:dyDescent="0.2">
      <c r="A52" s="128">
        <v>40544</v>
      </c>
      <c r="B52" s="152">
        <v>6.4067379577931405E-2</v>
      </c>
      <c r="C52" s="152">
        <v>0.1125</v>
      </c>
    </row>
    <row r="53" spans="1:3" x14ac:dyDescent="0.2">
      <c r="A53" s="129">
        <v>40575</v>
      </c>
      <c r="B53" s="154">
        <v>6.6982472761724088E-2</v>
      </c>
      <c r="C53" s="154">
        <v>0.1125</v>
      </c>
    </row>
    <row r="54" spans="1:3" x14ac:dyDescent="0.2">
      <c r="A54" s="128">
        <v>40603</v>
      </c>
      <c r="B54" s="152">
        <v>6.3660477453580722E-2</v>
      </c>
      <c r="C54" s="152">
        <v>0.11749999999999999</v>
      </c>
    </row>
    <row r="55" spans="1:3" x14ac:dyDescent="0.2">
      <c r="A55" s="129">
        <v>40634</v>
      </c>
      <c r="B55" s="154">
        <v>6.5328536262071468E-2</v>
      </c>
      <c r="C55" s="154">
        <v>0.12</v>
      </c>
    </row>
    <row r="56" spans="1:3" x14ac:dyDescent="0.2">
      <c r="A56" s="128">
        <v>40664</v>
      </c>
      <c r="B56" s="152">
        <v>6.9526345824614921E-2</v>
      </c>
      <c r="C56" s="152">
        <v>0.12</v>
      </c>
    </row>
    <row r="57" spans="1:3" x14ac:dyDescent="0.2">
      <c r="A57" s="129">
        <v>40695</v>
      </c>
      <c r="B57" s="154">
        <v>7.2455488907931187E-2</v>
      </c>
      <c r="C57" s="154">
        <v>0.1225</v>
      </c>
    </row>
    <row r="58" spans="1:3" x14ac:dyDescent="0.2">
      <c r="A58" s="128">
        <v>40725</v>
      </c>
      <c r="B58" s="152">
        <v>6.8932776300797638E-2</v>
      </c>
      <c r="C58" s="152">
        <v>0.125</v>
      </c>
    </row>
    <row r="59" spans="1:3" x14ac:dyDescent="0.2">
      <c r="A59" s="129">
        <v>40756</v>
      </c>
      <c r="B59" s="154">
        <v>5.4917955041259736E-2</v>
      </c>
      <c r="C59" s="154">
        <v>0.125</v>
      </c>
    </row>
    <row r="60" spans="1:3" x14ac:dyDescent="0.2">
      <c r="A60" s="128">
        <v>40787</v>
      </c>
      <c r="B60" s="152">
        <v>4.28949357520787E-2</v>
      </c>
      <c r="C60" s="152">
        <v>0.12</v>
      </c>
    </row>
    <row r="61" spans="1:3" x14ac:dyDescent="0.2">
      <c r="A61" s="129">
        <v>40817</v>
      </c>
      <c r="B61" s="154">
        <v>4.4309789812535527E-2</v>
      </c>
      <c r="C61" s="154">
        <v>0.115</v>
      </c>
    </row>
    <row r="62" spans="1:3" x14ac:dyDescent="0.2">
      <c r="A62" s="128">
        <v>40848</v>
      </c>
      <c r="B62" s="152">
        <v>3.8840469874952488E-2</v>
      </c>
      <c r="C62" s="152">
        <v>0.115</v>
      </c>
    </row>
    <row r="63" spans="1:3" x14ac:dyDescent="0.2">
      <c r="A63" s="129">
        <v>40878</v>
      </c>
      <c r="B63" s="154">
        <v>4.4518272425249084E-2</v>
      </c>
      <c r="C63" s="154">
        <v>0.11</v>
      </c>
    </row>
    <row r="64" spans="1:3" x14ac:dyDescent="0.2">
      <c r="A64" s="128">
        <v>40909</v>
      </c>
      <c r="B64" s="152">
        <v>4.0459682780890738E-2</v>
      </c>
      <c r="C64" s="152">
        <v>0.105</v>
      </c>
    </row>
    <row r="65" spans="1:3" x14ac:dyDescent="0.2">
      <c r="A65" s="129">
        <v>40940</v>
      </c>
      <c r="B65" s="154">
        <v>3.8198403648802781E-2</v>
      </c>
      <c r="C65" s="154">
        <v>0.105</v>
      </c>
    </row>
    <row r="66" spans="1:3" x14ac:dyDescent="0.2">
      <c r="A66" s="128">
        <v>40969</v>
      </c>
      <c r="B66" s="152">
        <v>3.3972290757259271E-2</v>
      </c>
      <c r="C66" s="152">
        <v>9.7500000000000003E-2</v>
      </c>
    </row>
    <row r="67" spans="1:3" x14ac:dyDescent="0.2">
      <c r="A67" s="129">
        <v>41000</v>
      </c>
      <c r="B67" s="154">
        <v>2.6046599734798059E-2</v>
      </c>
      <c r="C67" s="154">
        <v>0.09</v>
      </c>
    </row>
    <row r="68" spans="1:3" x14ac:dyDescent="0.2">
      <c r="A68" s="128">
        <v>41030</v>
      </c>
      <c r="B68" s="152">
        <v>2.2839272175890768E-2</v>
      </c>
      <c r="C68" s="152">
        <v>0.09</v>
      </c>
    </row>
    <row r="69" spans="1:3" x14ac:dyDescent="0.2">
      <c r="A69" s="129">
        <v>41061</v>
      </c>
      <c r="B69" s="154">
        <v>2.0491414476804914E-2</v>
      </c>
      <c r="C69" s="154">
        <v>8.5000000000000006E-2</v>
      </c>
    </row>
    <row r="70" spans="1:3" x14ac:dyDescent="0.2">
      <c r="A70" s="128">
        <v>41091</v>
      </c>
      <c r="B70" s="152">
        <v>1.8192154633314583E-2</v>
      </c>
      <c r="C70" s="152">
        <v>0.08</v>
      </c>
    </row>
    <row r="71" spans="1:3" x14ac:dyDescent="0.2">
      <c r="A71" s="129">
        <v>41122</v>
      </c>
      <c r="B71" s="154">
        <v>1.7127176381529052E-2</v>
      </c>
      <c r="C71" s="154">
        <v>0.08</v>
      </c>
    </row>
    <row r="72" spans="1:3" x14ac:dyDescent="0.2">
      <c r="A72" s="128">
        <v>41153</v>
      </c>
      <c r="B72" s="152">
        <v>1.7513963836031321E-2</v>
      </c>
      <c r="C72" s="152">
        <v>7.4999999999999997E-2</v>
      </c>
    </row>
    <row r="73" spans="1:3" x14ac:dyDescent="0.2">
      <c r="A73" s="129">
        <v>41183</v>
      </c>
      <c r="B73" s="154">
        <v>1.6782023324168005E-2</v>
      </c>
      <c r="C73" s="154">
        <v>7.2499999999999995E-2</v>
      </c>
    </row>
    <row r="74" spans="1:3" x14ac:dyDescent="0.2">
      <c r="A74" s="128">
        <v>41214</v>
      </c>
      <c r="B74" s="152">
        <v>1.7275747508305628E-2</v>
      </c>
      <c r="C74" s="152">
        <v>7.2499999999999995E-2</v>
      </c>
    </row>
    <row r="75" spans="1:3" x14ac:dyDescent="0.2">
      <c r="A75" s="129">
        <v>41244</v>
      </c>
      <c r="B75" s="154">
        <v>1.4199166982203693E-2</v>
      </c>
      <c r="C75" s="154">
        <v>7.2499999999999995E-2</v>
      </c>
    </row>
    <row r="76" spans="1:3" x14ac:dyDescent="0.2">
      <c r="A76" s="128">
        <v>41275</v>
      </c>
      <c r="B76" s="152">
        <v>1.4950794852384597E-2</v>
      </c>
      <c r="C76" s="152">
        <v>7.2499999999999995E-2</v>
      </c>
    </row>
    <row r="77" spans="1:3" x14ac:dyDescent="0.2">
      <c r="A77" s="129">
        <v>41306</v>
      </c>
      <c r="B77" s="154">
        <v>2.200303490136557E-2</v>
      </c>
      <c r="C77" s="154">
        <v>7.2499999999999995E-2</v>
      </c>
    </row>
    <row r="78" spans="1:3" x14ac:dyDescent="0.2">
      <c r="A78" s="128">
        <v>41334</v>
      </c>
      <c r="B78" s="152">
        <v>2.3617566157640102E-2</v>
      </c>
      <c r="C78" s="152">
        <v>7.2499999999999995E-2</v>
      </c>
    </row>
    <row r="79" spans="1:3" x14ac:dyDescent="0.2">
      <c r="A79" s="129">
        <v>41365</v>
      </c>
      <c r="B79" s="154">
        <v>2.3791469194312853E-2</v>
      </c>
      <c r="C79" s="154">
        <v>7.4999999999999997E-2</v>
      </c>
    </row>
    <row r="80" spans="1:3" x14ac:dyDescent="0.2">
      <c r="A80" s="128">
        <v>41395</v>
      </c>
      <c r="B80" s="152">
        <v>2.9169428923193408E-2</v>
      </c>
      <c r="C80" s="152">
        <v>7.4999999999999997E-2</v>
      </c>
    </row>
    <row r="81" spans="1:3" x14ac:dyDescent="0.2">
      <c r="A81" s="129">
        <v>41426</v>
      </c>
      <c r="B81" s="154">
        <v>3.4518630603366907E-2</v>
      </c>
      <c r="C81" s="154">
        <v>0.08</v>
      </c>
    </row>
    <row r="82" spans="1:3" x14ac:dyDescent="0.2">
      <c r="A82" s="128">
        <v>41456</v>
      </c>
      <c r="B82" s="152">
        <v>3.4649247372905423E-2</v>
      </c>
      <c r="C82" s="152">
        <v>8.5000000000000006E-2</v>
      </c>
    </row>
    <row r="83" spans="1:3" x14ac:dyDescent="0.2">
      <c r="A83" s="129">
        <v>41487</v>
      </c>
      <c r="B83" s="154">
        <v>3.8744343891402799E-2</v>
      </c>
      <c r="C83" s="154">
        <v>8.5000000000000006E-2</v>
      </c>
    </row>
    <row r="84" spans="1:3" x14ac:dyDescent="0.2">
      <c r="A84" s="128">
        <v>41518</v>
      </c>
      <c r="B84" s="152">
        <v>3.6538280440719495E-2</v>
      </c>
      <c r="C84" s="152">
        <v>0.09</v>
      </c>
    </row>
    <row r="85" spans="1:3" x14ac:dyDescent="0.2">
      <c r="A85" s="129">
        <v>41548</v>
      </c>
      <c r="B85" s="154">
        <v>3.9706435829883313E-2</v>
      </c>
      <c r="C85" s="154">
        <v>9.5000000000000001E-2</v>
      </c>
    </row>
    <row r="86" spans="1:3" x14ac:dyDescent="0.2">
      <c r="A86" s="128">
        <v>41579</v>
      </c>
      <c r="B86" s="152">
        <v>4.1725534520109298E-2</v>
      </c>
      <c r="C86" s="152">
        <v>0.1</v>
      </c>
    </row>
    <row r="87" spans="1:3" x14ac:dyDescent="0.2">
      <c r="A87" s="129">
        <v>41609</v>
      </c>
      <c r="B87" s="154">
        <v>4.2031853736688385E-2</v>
      </c>
      <c r="C87" s="154">
        <v>0.1</v>
      </c>
    </row>
    <row r="88" spans="1:3" x14ac:dyDescent="0.2">
      <c r="A88" s="128">
        <v>41640</v>
      </c>
      <c r="B88" s="152">
        <v>5.4433962264150759E-2</v>
      </c>
      <c r="C88" s="152">
        <v>0.105</v>
      </c>
    </row>
    <row r="89" spans="1:3" x14ac:dyDescent="0.2">
      <c r="A89" s="129">
        <v>41671</v>
      </c>
      <c r="B89" s="154">
        <v>4.7663903541823593E-2</v>
      </c>
      <c r="C89" s="154">
        <v>0.1075</v>
      </c>
    </row>
    <row r="90" spans="1:3" x14ac:dyDescent="0.2">
      <c r="A90" s="128">
        <v>41699</v>
      </c>
      <c r="B90" s="152">
        <v>4.759217456734377E-2</v>
      </c>
      <c r="C90" s="152">
        <v>0.1075</v>
      </c>
    </row>
    <row r="91" spans="1:3" x14ac:dyDescent="0.2">
      <c r="A91" s="129">
        <v>41730</v>
      </c>
      <c r="B91" s="154">
        <v>4.8601299802203846E-2</v>
      </c>
      <c r="C91" s="154">
        <v>0.11</v>
      </c>
    </row>
    <row r="92" spans="1:3" x14ac:dyDescent="0.2">
      <c r="A92" s="128">
        <v>41760</v>
      </c>
      <c r="B92" s="152">
        <v>4.8113207547169745E-2</v>
      </c>
      <c r="C92" s="152">
        <v>0.11</v>
      </c>
    </row>
    <row r="93" spans="1:3" x14ac:dyDescent="0.2">
      <c r="A93" s="129">
        <v>41791</v>
      </c>
      <c r="B93" s="154">
        <v>4.662136655341631E-2</v>
      </c>
      <c r="C93" s="154">
        <v>0.11</v>
      </c>
    </row>
    <row r="94" spans="1:3" x14ac:dyDescent="0.2">
      <c r="A94" s="128">
        <v>41821</v>
      </c>
      <c r="B94" s="152">
        <v>4.8370335380254925E-2</v>
      </c>
      <c r="C94" s="152">
        <v>0.11</v>
      </c>
    </row>
    <row r="95" spans="1:3" x14ac:dyDescent="0.2">
      <c r="A95" s="129">
        <v>41852</v>
      </c>
      <c r="B95" s="154">
        <v>4.6242230175174148E-2</v>
      </c>
      <c r="C95" s="154">
        <v>0.11</v>
      </c>
    </row>
    <row r="96" spans="1:3" x14ac:dyDescent="0.2">
      <c r="A96" s="128">
        <v>41883</v>
      </c>
      <c r="B96" s="152">
        <v>5.1062629302238038E-2</v>
      </c>
      <c r="C96" s="152">
        <v>0.11</v>
      </c>
    </row>
    <row r="97" spans="1:3" x14ac:dyDescent="0.2">
      <c r="A97" s="129">
        <v>41913</v>
      </c>
      <c r="B97" s="154">
        <v>5.4427523970671077E-2</v>
      </c>
      <c r="C97" s="154">
        <v>0.11</v>
      </c>
    </row>
    <row r="98" spans="1:3" x14ac:dyDescent="0.2">
      <c r="A98" s="128">
        <v>41944</v>
      </c>
      <c r="B98" s="152">
        <v>5.5081167307872825E-2</v>
      </c>
      <c r="C98" s="152">
        <v>0.1125</v>
      </c>
    </row>
    <row r="99" spans="1:3" x14ac:dyDescent="0.2">
      <c r="A99" s="129">
        <v>41974</v>
      </c>
      <c r="B99" s="154">
        <v>5.8966907284147441E-2</v>
      </c>
      <c r="C99" s="154">
        <v>0.11749999999999999</v>
      </c>
    </row>
    <row r="100" spans="1:3" x14ac:dyDescent="0.2">
      <c r="A100" s="128">
        <v>42005</v>
      </c>
      <c r="B100" s="152">
        <v>5.3639846743295028E-2</v>
      </c>
      <c r="C100" s="152">
        <v>0.1225</v>
      </c>
    </row>
    <row r="101" spans="1:3" x14ac:dyDescent="0.2">
      <c r="A101" s="129">
        <v>42036</v>
      </c>
      <c r="B101" s="154">
        <v>5.7530402245088874E-2</v>
      </c>
      <c r="C101" s="154">
        <v>0.1225</v>
      </c>
    </row>
    <row r="102" spans="1:3" x14ac:dyDescent="0.2">
      <c r="A102" s="128">
        <v>42064</v>
      </c>
      <c r="B102" s="152">
        <v>6.1132922041502891E-2</v>
      </c>
      <c r="C102" s="152">
        <v>0.1275</v>
      </c>
    </row>
    <row r="103" spans="1:3" x14ac:dyDescent="0.2">
      <c r="A103" s="129">
        <v>42095</v>
      </c>
      <c r="B103" s="154">
        <v>7.1044944878922101E-2</v>
      </c>
      <c r="C103" s="154">
        <v>0.1275</v>
      </c>
    </row>
    <row r="104" spans="1:3" x14ac:dyDescent="0.2">
      <c r="A104" s="128">
        <v>42125</v>
      </c>
      <c r="B104" s="152">
        <v>7.1993969091594501E-2</v>
      </c>
      <c r="C104" s="152">
        <v>0.13250000000000001</v>
      </c>
    </row>
    <row r="105" spans="1:3" x14ac:dyDescent="0.2">
      <c r="A105" s="129">
        <v>42156</v>
      </c>
      <c r="B105" s="154">
        <v>7.4370063933809627E-2</v>
      </c>
      <c r="C105" s="154">
        <v>0.13750000000000001</v>
      </c>
    </row>
    <row r="106" spans="1:3" x14ac:dyDescent="0.2">
      <c r="A106" s="128">
        <v>42186</v>
      </c>
      <c r="B106" s="152">
        <v>7.4926866094177536E-2</v>
      </c>
      <c r="C106" s="152">
        <v>0.13750000000000001</v>
      </c>
    </row>
    <row r="107" spans="1:3" x14ac:dyDescent="0.2">
      <c r="A107" s="129">
        <v>42217</v>
      </c>
      <c r="B107" s="154">
        <v>8.2836315440689035E-2</v>
      </c>
      <c r="C107" s="154">
        <v>0.14249999999999999</v>
      </c>
    </row>
    <row r="108" spans="1:3" x14ac:dyDescent="0.2">
      <c r="A108" s="128">
        <v>42248</v>
      </c>
      <c r="B108" s="152">
        <v>8.8955898982284287E-2</v>
      </c>
      <c r="C108" s="152">
        <v>0.14249999999999999</v>
      </c>
    </row>
    <row r="109" spans="1:3" x14ac:dyDescent="0.2">
      <c r="A109" s="129">
        <v>42278</v>
      </c>
      <c r="B109" s="154">
        <v>8.1240629685157328E-2</v>
      </c>
      <c r="C109" s="154">
        <v>0.14249999999999999</v>
      </c>
    </row>
    <row r="110" spans="1:3" x14ac:dyDescent="0.2">
      <c r="A110" s="128">
        <v>42309</v>
      </c>
      <c r="B110" s="152">
        <v>7.878053328361001E-2</v>
      </c>
      <c r="C110" s="152">
        <v>0.14249999999999999</v>
      </c>
    </row>
    <row r="111" spans="1:3" x14ac:dyDescent="0.2">
      <c r="A111" s="129">
        <v>42339</v>
      </c>
      <c r="B111" s="154">
        <v>8.0985258443739383E-2</v>
      </c>
      <c r="C111" s="154">
        <v>0.14249999999999999</v>
      </c>
    </row>
    <row r="112" spans="1:3" x14ac:dyDescent="0.2">
      <c r="A112" s="128">
        <v>42370</v>
      </c>
      <c r="B112" s="152">
        <v>6.8152153645347768E-2</v>
      </c>
      <c r="C112" s="152">
        <v>0.14249999999999999</v>
      </c>
    </row>
    <row r="113" spans="1:3" x14ac:dyDescent="0.2">
      <c r="A113" s="129">
        <v>42401</v>
      </c>
      <c r="B113" s="154">
        <v>6.6884633348902378E-2</v>
      </c>
      <c r="C113" s="154">
        <v>0.14249999999999999</v>
      </c>
    </row>
    <row r="114" spans="1:3" x14ac:dyDescent="0.2">
      <c r="A114" s="128">
        <v>42430</v>
      </c>
      <c r="B114" s="152">
        <v>6.8544600938967193E-2</v>
      </c>
      <c r="C114" s="152">
        <v>0.14249999999999999</v>
      </c>
    </row>
    <row r="115" spans="1:3" x14ac:dyDescent="0.2">
      <c r="A115" s="129">
        <v>42461</v>
      </c>
      <c r="B115" s="154">
        <v>6.630250517988312E-2</v>
      </c>
      <c r="C115" s="154">
        <v>0.14249999999999999</v>
      </c>
    </row>
    <row r="116" spans="1:3" x14ac:dyDescent="0.2">
      <c r="A116" s="128">
        <v>42491</v>
      </c>
      <c r="B116" s="152">
        <v>6.5825407288821802E-2</v>
      </c>
      <c r="C116" s="152">
        <v>0.14249999999999999</v>
      </c>
    </row>
    <row r="117" spans="1:3" x14ac:dyDescent="0.2">
      <c r="A117" s="129">
        <v>42522</v>
      </c>
      <c r="B117" s="154">
        <v>6.9837674594186439E-2</v>
      </c>
      <c r="C117" s="154">
        <v>0.14249999999999999</v>
      </c>
    </row>
    <row r="118" spans="1:3" x14ac:dyDescent="0.2">
      <c r="A118" s="128">
        <v>42552</v>
      </c>
      <c r="B118" s="152">
        <v>7.2009841029523125E-2</v>
      </c>
      <c r="C118" s="152">
        <v>0.14249999999999999</v>
      </c>
    </row>
    <row r="119" spans="1:3" x14ac:dyDescent="0.2">
      <c r="A119" s="129">
        <v>42583</v>
      </c>
      <c r="B119" s="154">
        <v>7.3041168658698474E-2</v>
      </c>
      <c r="C119" s="154">
        <v>0.14249999999999999</v>
      </c>
    </row>
    <row r="120" spans="1:3" x14ac:dyDescent="0.2">
      <c r="A120" s="128">
        <v>42614</v>
      </c>
      <c r="B120" s="152">
        <v>7.0918610185625841E-2</v>
      </c>
      <c r="C120" s="152">
        <v>0.14249999999999999</v>
      </c>
    </row>
    <row r="121" spans="1:3" x14ac:dyDescent="0.2">
      <c r="A121" s="129">
        <v>42644</v>
      </c>
      <c r="B121" s="154">
        <v>7.2300648607401818E-2</v>
      </c>
      <c r="C121" s="154">
        <v>0.14000000000000001</v>
      </c>
    </row>
    <row r="122" spans="1:3" x14ac:dyDescent="0.2">
      <c r="A122" s="128">
        <v>42675</v>
      </c>
      <c r="B122" s="152">
        <v>7.0426567420555308E-2</v>
      </c>
      <c r="C122" s="152">
        <v>0.14000000000000001</v>
      </c>
    </row>
    <row r="123" spans="1:3" x14ac:dyDescent="0.2">
      <c r="A123" s="129">
        <v>42705</v>
      </c>
      <c r="B123" s="154">
        <v>6.5520534861509105E-2</v>
      </c>
      <c r="C123" s="154">
        <v>0.13750000000000001</v>
      </c>
    </row>
    <row r="124" spans="1:3" x14ac:dyDescent="0.2">
      <c r="A124" s="128">
        <v>42736</v>
      </c>
      <c r="B124" s="152">
        <v>5.8649345687267207E-2</v>
      </c>
      <c r="C124" s="152">
        <v>0.13</v>
      </c>
    </row>
    <row r="125" spans="1:3" x14ac:dyDescent="0.2">
      <c r="A125" s="129">
        <v>42767</v>
      </c>
      <c r="B125" s="154">
        <v>5.4242801109729566E-2</v>
      </c>
      <c r="C125" s="154">
        <v>0.1225</v>
      </c>
    </row>
    <row r="126" spans="1:3" x14ac:dyDescent="0.2">
      <c r="A126" s="128">
        <v>42795</v>
      </c>
      <c r="B126" s="152">
        <v>4.9775055039724458E-2</v>
      </c>
      <c r="C126" s="152">
        <v>0.1225</v>
      </c>
    </row>
    <row r="127" spans="1:3" x14ac:dyDescent="0.2">
      <c r="A127" s="129">
        <v>42826</v>
      </c>
      <c r="B127" s="154">
        <v>4.5933014354067048E-2</v>
      </c>
      <c r="C127" s="154">
        <v>0.1125</v>
      </c>
    </row>
    <row r="128" spans="1:3" x14ac:dyDescent="0.2">
      <c r="A128" s="128">
        <v>42856</v>
      </c>
      <c r="B128" s="152">
        <v>4.2801184675647308E-2</v>
      </c>
      <c r="C128" s="152">
        <v>0.1125</v>
      </c>
    </row>
    <row r="129" spans="1:3" x14ac:dyDescent="0.2">
      <c r="A129" s="129">
        <v>42887</v>
      </c>
      <c r="B129" s="154">
        <v>4.4459381601689829E-2</v>
      </c>
      <c r="C129" s="154">
        <v>0.10249999999999999</v>
      </c>
    </row>
    <row r="130" spans="1:3" x14ac:dyDescent="0.2">
      <c r="A130" s="128">
        <v>42917</v>
      </c>
      <c r="B130" s="152">
        <v>3.3499234303216108E-2</v>
      </c>
      <c r="C130" s="152">
        <v>9.2499999999999999E-2</v>
      </c>
    </row>
    <row r="131" spans="1:3" x14ac:dyDescent="0.2">
      <c r="A131" s="129">
        <v>42948</v>
      </c>
      <c r="B131" s="154">
        <v>3.0265300258595973E-2</v>
      </c>
      <c r="C131" s="154">
        <v>9.2499999999999999E-2</v>
      </c>
    </row>
    <row r="132" spans="1:3" x14ac:dyDescent="0.2">
      <c r="A132" s="128">
        <v>42979</v>
      </c>
      <c r="B132" s="152">
        <v>3.1785783086110575E-2</v>
      </c>
      <c r="C132" s="152">
        <v>8.2500000000000004E-2</v>
      </c>
    </row>
    <row r="133" spans="1:3" x14ac:dyDescent="0.2">
      <c r="A133" s="129">
        <v>43009</v>
      </c>
      <c r="B133" s="154">
        <v>2.8807374687919829E-2</v>
      </c>
      <c r="C133" s="154">
        <v>7.4999999999999997E-2</v>
      </c>
    </row>
    <row r="134" spans="1:3" x14ac:dyDescent="0.2">
      <c r="A134" s="128">
        <v>43040</v>
      </c>
      <c r="B134" s="152">
        <v>2.9236391613771895E-2</v>
      </c>
      <c r="C134" s="152">
        <v>7.4999999999999997E-2</v>
      </c>
    </row>
    <row r="135" spans="1:3" x14ac:dyDescent="0.2">
      <c r="A135" s="129">
        <v>43070</v>
      </c>
      <c r="B135" s="154">
        <v>2.9777392309916051E-2</v>
      </c>
      <c r="C135" s="154">
        <v>7.0000000000000007E-2</v>
      </c>
    </row>
    <row r="136" spans="1:3" x14ac:dyDescent="0.2">
      <c r="A136" s="128">
        <v>43101</v>
      </c>
      <c r="B136" s="152">
        <v>2.8282828282828243E-2</v>
      </c>
      <c r="C136" s="152">
        <v>7.0000000000000007E-2</v>
      </c>
    </row>
    <row r="137" spans="1:3" x14ac:dyDescent="0.2">
      <c r="A137" s="129">
        <v>43132</v>
      </c>
      <c r="B137" s="154">
        <v>2.6363898778023698E-2</v>
      </c>
      <c r="C137" s="154">
        <v>6.7500000000000004E-2</v>
      </c>
    </row>
    <row r="138" spans="1:3" x14ac:dyDescent="0.2">
      <c r="A138" s="128">
        <v>43160</v>
      </c>
      <c r="B138" s="152">
        <v>2.3593990755007566E-2</v>
      </c>
      <c r="C138" s="152">
        <v>6.5000000000000002E-2</v>
      </c>
    </row>
    <row r="139" spans="1:3" x14ac:dyDescent="0.2">
      <c r="A139" s="129">
        <v>43191</v>
      </c>
      <c r="B139" s="154">
        <v>2.2196598443355642E-2</v>
      </c>
      <c r="C139" s="154">
        <v>6.5000000000000002E-2</v>
      </c>
    </row>
    <row r="140" spans="1:3" x14ac:dyDescent="0.2">
      <c r="A140" s="128">
        <v>43221</v>
      </c>
      <c r="B140" s="152">
        <v>2.7306697326818119E-2</v>
      </c>
      <c r="C140" s="152">
        <v>6.5000000000000002E-2</v>
      </c>
    </row>
    <row r="141" spans="1:3" x14ac:dyDescent="0.2">
      <c r="A141" s="129">
        <v>43252</v>
      </c>
      <c r="B141" s="154">
        <v>2.7507163323782446E-2</v>
      </c>
      <c r="C141" s="154">
        <v>6.5000000000000002E-2</v>
      </c>
    </row>
    <row r="142" spans="1:3" x14ac:dyDescent="0.2">
      <c r="A142" s="128">
        <v>43282</v>
      </c>
      <c r="B142" s="152">
        <v>3.548013883532608E-2</v>
      </c>
      <c r="C142" s="152">
        <v>6.5000000000000002E-2</v>
      </c>
    </row>
    <row r="143" spans="1:3" x14ac:dyDescent="0.2">
      <c r="A143" s="129">
        <v>43313</v>
      </c>
      <c r="B143" s="154">
        <v>4.4002701920293541E-2</v>
      </c>
      <c r="C143" s="154">
        <v>6.5000000000000002E-2</v>
      </c>
    </row>
    <row r="144" spans="1:3" x14ac:dyDescent="0.2">
      <c r="A144" s="128">
        <v>43344</v>
      </c>
      <c r="B144" s="152">
        <v>3.6983669548511067E-2</v>
      </c>
      <c r="C144" s="152">
        <v>6.5000000000000002E-2</v>
      </c>
    </row>
    <row r="145" spans="1:3" x14ac:dyDescent="0.2">
      <c r="A145" s="129">
        <v>43374</v>
      </c>
      <c r="B145" s="154">
        <v>2.8648336858296597E-2</v>
      </c>
      <c r="C145" s="154">
        <v>6.5000000000000002E-2</v>
      </c>
    </row>
    <row r="146" spans="1:3" x14ac:dyDescent="0.2">
      <c r="A146" s="128">
        <v>43405</v>
      </c>
      <c r="B146" s="152">
        <v>3.4045845826482068E-2</v>
      </c>
      <c r="C146" s="152">
        <v>6.5000000000000002E-2</v>
      </c>
    </row>
    <row r="147" spans="1:3" x14ac:dyDescent="0.2">
      <c r="A147" s="129">
        <v>43435</v>
      </c>
      <c r="B147" s="154">
        <v>2.7882296189097877E-2</v>
      </c>
      <c r="C147" s="154">
        <v>6.5000000000000002E-2</v>
      </c>
    </row>
    <row r="148" spans="1:3" x14ac:dyDescent="0.2">
      <c r="A148" s="128">
        <v>43466</v>
      </c>
      <c r="B148" s="152">
        <v>2.326923076923082E-2</v>
      </c>
      <c r="C148" s="152">
        <v>6.5000000000000002E-2</v>
      </c>
    </row>
    <row r="149" spans="1:3" x14ac:dyDescent="0.2">
      <c r="A149" s="129">
        <v>43497</v>
      </c>
      <c r="B149" s="154">
        <v>2.4029219530949497E-2</v>
      </c>
      <c r="C149" s="154">
        <v>6.5000000000000002E-2</v>
      </c>
    </row>
    <row r="150" spans="1:3" x14ac:dyDescent="0.2">
      <c r="A150" s="128">
        <v>43525</v>
      </c>
      <c r="B150" s="152">
        <v>2.5507748580229084E-2</v>
      </c>
      <c r="C150" s="152">
        <v>6.5000000000000002E-2</v>
      </c>
    </row>
    <row r="151" spans="1:3" x14ac:dyDescent="0.2">
      <c r="A151" s="129">
        <v>43556</v>
      </c>
      <c r="B151" s="154">
        <v>2.7220077220077243E-2</v>
      </c>
      <c r="C151" s="154">
        <v>6.5000000000000002E-2</v>
      </c>
    </row>
    <row r="152" spans="1:3" ht="12.75" thickBot="1" x14ac:dyDescent="0.25">
      <c r="A152" s="130">
        <v>43586</v>
      </c>
      <c r="B152" s="156">
        <v>2.857694535624633E-2</v>
      </c>
      <c r="C152" s="156">
        <v>6.5000000000000002E-2</v>
      </c>
    </row>
    <row r="153" spans="1:3" x14ac:dyDescent="0.2">
      <c r="A153" s="209" t="s">
        <v>396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>
    <tabColor theme="5"/>
  </sheetPr>
  <dimension ref="A1:G119"/>
  <sheetViews>
    <sheetView zoomScaleNormal="100" workbookViewId="0">
      <pane ySplit="4" topLeftCell="A5" activePane="bottomLeft" state="frozen"/>
      <selection pane="bottomLeft" sqref="A1:B1"/>
    </sheetView>
  </sheetViews>
  <sheetFormatPr defaultRowHeight="12" x14ac:dyDescent="0.2"/>
  <cols>
    <col min="1" max="1" width="16.42578125" style="215" customWidth="1"/>
    <col min="2" max="2" width="11.42578125" style="94" bestFit="1" customWidth="1"/>
    <col min="3" max="3" width="13.42578125" style="94" bestFit="1" customWidth="1"/>
    <col min="4" max="4" width="11" style="94" bestFit="1" customWidth="1"/>
    <col min="5" max="5" width="11.42578125" style="94" bestFit="1" customWidth="1"/>
    <col min="6" max="6" width="14" style="94" customWidth="1"/>
    <col min="7" max="7" width="15.5703125" style="94" customWidth="1"/>
    <col min="8" max="16384" width="9.140625" style="94"/>
  </cols>
  <sheetData>
    <row r="1" spans="1:7" ht="14.25" x14ac:dyDescent="0.2">
      <c r="A1" s="242" t="s">
        <v>0</v>
      </c>
      <c r="B1" s="242"/>
    </row>
    <row r="3" spans="1:7" x14ac:dyDescent="0.2">
      <c r="A3" s="246" t="s">
        <v>452</v>
      </c>
      <c r="B3" s="244" t="s">
        <v>251</v>
      </c>
      <c r="C3" s="244"/>
      <c r="D3" s="244"/>
      <c r="E3" s="244" t="s">
        <v>248</v>
      </c>
      <c r="F3" s="244"/>
      <c r="G3" s="245"/>
    </row>
    <row r="4" spans="1:7" ht="46.5" customHeight="1" x14ac:dyDescent="0.2">
      <c r="A4" s="247"/>
      <c r="B4" s="122" t="s">
        <v>218</v>
      </c>
      <c r="C4" s="122" t="s">
        <v>56</v>
      </c>
      <c r="D4" s="122" t="s">
        <v>32</v>
      </c>
      <c r="E4" s="122" t="s">
        <v>218</v>
      </c>
      <c r="F4" s="122" t="s">
        <v>249</v>
      </c>
      <c r="G4" s="123" t="s">
        <v>250</v>
      </c>
    </row>
    <row r="5" spans="1:7" x14ac:dyDescent="0.2">
      <c r="A5" s="178">
        <v>40179</v>
      </c>
      <c r="B5" s="171">
        <v>86129.581002858758</v>
      </c>
      <c r="C5" s="171">
        <v>9740.7430089684822</v>
      </c>
      <c r="D5" s="172">
        <f>B5-C5</f>
        <v>76388.83799389028</v>
      </c>
      <c r="E5" s="170"/>
      <c r="F5" s="170"/>
      <c r="G5" s="170"/>
    </row>
    <row r="6" spans="1:7" x14ac:dyDescent="0.2">
      <c r="A6" s="179">
        <v>40210</v>
      </c>
      <c r="B6" s="173">
        <v>77440.030032548413</v>
      </c>
      <c r="C6" s="173">
        <v>7375.5079481842995</v>
      </c>
      <c r="D6" s="174">
        <f t="shared" ref="D6:D69" si="0">B6-C6</f>
        <v>70064.522084364115</v>
      </c>
      <c r="E6" s="175"/>
      <c r="F6" s="175"/>
      <c r="G6" s="175"/>
    </row>
    <row r="7" spans="1:7" x14ac:dyDescent="0.2">
      <c r="A7" s="178">
        <v>40238</v>
      </c>
      <c r="B7" s="171">
        <v>98712.258205875085</v>
      </c>
      <c r="C7" s="171">
        <v>13150.640910279946</v>
      </c>
      <c r="D7" s="172">
        <f t="shared" si="0"/>
        <v>85561.617295595133</v>
      </c>
      <c r="E7" s="170"/>
      <c r="F7" s="170"/>
      <c r="G7" s="170"/>
    </row>
    <row r="8" spans="1:7" x14ac:dyDescent="0.2">
      <c r="A8" s="179">
        <v>40269</v>
      </c>
      <c r="B8" s="173">
        <v>86587.532293769982</v>
      </c>
      <c r="C8" s="173">
        <v>10323.510603828727</v>
      </c>
      <c r="D8" s="174">
        <f t="shared" si="0"/>
        <v>76264.021689941263</v>
      </c>
      <c r="E8" s="175"/>
      <c r="F8" s="175"/>
      <c r="G8" s="175"/>
    </row>
    <row r="9" spans="1:7" x14ac:dyDescent="0.2">
      <c r="A9" s="178">
        <v>40299</v>
      </c>
      <c r="B9" s="171">
        <v>88229.444391633573</v>
      </c>
      <c r="C9" s="171">
        <v>11756.916971569917</v>
      </c>
      <c r="D9" s="172">
        <f t="shared" si="0"/>
        <v>76472.527420063649</v>
      </c>
      <c r="E9" s="170"/>
      <c r="F9" s="170"/>
      <c r="G9" s="170"/>
    </row>
    <row r="10" spans="1:7" x14ac:dyDescent="0.2">
      <c r="A10" s="179">
        <v>40330</v>
      </c>
      <c r="B10" s="173">
        <v>83918.330192634356</v>
      </c>
      <c r="C10" s="173">
        <v>11501.331537316344</v>
      </c>
      <c r="D10" s="174">
        <f t="shared" si="0"/>
        <v>72416.998655318006</v>
      </c>
      <c r="E10" s="175"/>
      <c r="F10" s="175"/>
      <c r="G10" s="175"/>
    </row>
    <row r="11" spans="1:7" x14ac:dyDescent="0.2">
      <c r="A11" s="178">
        <v>40360</v>
      </c>
      <c r="B11" s="171">
        <v>98999.949181456774</v>
      </c>
      <c r="C11" s="171">
        <v>13553.549486473072</v>
      </c>
      <c r="D11" s="172">
        <f t="shared" si="0"/>
        <v>85446.399694983702</v>
      </c>
      <c r="E11" s="170"/>
      <c r="F11" s="170"/>
      <c r="G11" s="170"/>
    </row>
    <row r="12" spans="1:7" x14ac:dyDescent="0.2">
      <c r="A12" s="179">
        <v>40391</v>
      </c>
      <c r="B12" s="173">
        <v>90672.412551637011</v>
      </c>
      <c r="C12" s="173">
        <v>9034.7427254776721</v>
      </c>
      <c r="D12" s="174">
        <f t="shared" si="0"/>
        <v>81637.669826159341</v>
      </c>
      <c r="E12" s="175"/>
      <c r="F12" s="175"/>
      <c r="G12" s="175"/>
    </row>
    <row r="13" spans="1:7" x14ac:dyDescent="0.2">
      <c r="A13" s="211">
        <v>40422</v>
      </c>
      <c r="B13" s="212">
        <v>111785.13007665501</v>
      </c>
      <c r="C13" s="212">
        <v>23665.992064987295</v>
      </c>
      <c r="D13" s="213">
        <f>B13-C13</f>
        <v>88119.138011667717</v>
      </c>
      <c r="E13" s="214"/>
      <c r="F13" s="214"/>
      <c r="G13" s="214"/>
    </row>
    <row r="14" spans="1:7" x14ac:dyDescent="0.2">
      <c r="A14" s="179">
        <v>40452</v>
      </c>
      <c r="B14" s="173">
        <v>92464.242946232436</v>
      </c>
      <c r="C14" s="173">
        <v>13781.489525576635</v>
      </c>
      <c r="D14" s="174">
        <f t="shared" si="0"/>
        <v>78682.753420655805</v>
      </c>
      <c r="E14" s="175"/>
      <c r="F14" s="175"/>
      <c r="G14" s="175"/>
    </row>
    <row r="15" spans="1:7" x14ac:dyDescent="0.2">
      <c r="A15" s="178">
        <v>40483</v>
      </c>
      <c r="B15" s="171">
        <v>94776.33702256692</v>
      </c>
      <c r="C15" s="171">
        <v>12385.268398647007</v>
      </c>
      <c r="D15" s="172">
        <f t="shared" si="0"/>
        <v>82391.068623919913</v>
      </c>
      <c r="E15" s="170"/>
      <c r="F15" s="170"/>
      <c r="G15" s="170"/>
    </row>
    <row r="16" spans="1:7" x14ac:dyDescent="0.2">
      <c r="A16" s="179">
        <v>40513</v>
      </c>
      <c r="B16" s="173">
        <v>109862.05366219608</v>
      </c>
      <c r="C16" s="173">
        <v>15971.185221141657</v>
      </c>
      <c r="D16" s="174">
        <f t="shared" si="0"/>
        <v>93890.868441054423</v>
      </c>
      <c r="E16" s="174">
        <f>SUM(B5:B16)</f>
        <v>1119577.3015600643</v>
      </c>
      <c r="F16" s="174">
        <f t="shared" ref="F16:G31" si="1">SUM(C5:C16)</f>
        <v>152240.87840245105</v>
      </c>
      <c r="G16" s="174">
        <f t="shared" si="1"/>
        <v>967336.42315761326</v>
      </c>
    </row>
    <row r="17" spans="1:7" x14ac:dyDescent="0.2">
      <c r="A17" s="178">
        <v>40544</v>
      </c>
      <c r="B17" s="171">
        <v>101750.5488762093</v>
      </c>
      <c r="C17" s="171">
        <v>16156.20717638659</v>
      </c>
      <c r="D17" s="172">
        <f t="shared" si="0"/>
        <v>85594.341699822719</v>
      </c>
      <c r="E17" s="172">
        <f t="shared" ref="E17:G80" si="2">SUM(B6:B17)</f>
        <v>1135198.269433415</v>
      </c>
      <c r="F17" s="172">
        <f t="shared" si="1"/>
        <v>158656.34256986916</v>
      </c>
      <c r="G17" s="172">
        <f t="shared" si="1"/>
        <v>976541.9268635459</v>
      </c>
    </row>
    <row r="18" spans="1:7" x14ac:dyDescent="0.2">
      <c r="A18" s="179">
        <v>40575</v>
      </c>
      <c r="B18" s="173">
        <v>77388.972586435251</v>
      </c>
      <c r="C18" s="173">
        <v>5891.205024148373</v>
      </c>
      <c r="D18" s="174">
        <f t="shared" si="0"/>
        <v>71497.767562286885</v>
      </c>
      <c r="E18" s="174">
        <f t="shared" si="2"/>
        <v>1135147.2119873017</v>
      </c>
      <c r="F18" s="174">
        <f t="shared" si="1"/>
        <v>157172.03964583323</v>
      </c>
      <c r="G18" s="174">
        <f t="shared" si="1"/>
        <v>977975.17234146863</v>
      </c>
    </row>
    <row r="19" spans="1:7" x14ac:dyDescent="0.2">
      <c r="A19" s="178">
        <v>40603</v>
      </c>
      <c r="B19" s="171">
        <v>86309.994478372115</v>
      </c>
      <c r="C19" s="171">
        <v>10550.237052268154</v>
      </c>
      <c r="D19" s="172">
        <f t="shared" si="0"/>
        <v>75759.757426103955</v>
      </c>
      <c r="E19" s="172">
        <f t="shared" si="2"/>
        <v>1122744.9482597988</v>
      </c>
      <c r="F19" s="172">
        <f t="shared" si="1"/>
        <v>154571.63578782143</v>
      </c>
      <c r="G19" s="172">
        <f t="shared" si="1"/>
        <v>968173.3124719772</v>
      </c>
    </row>
    <row r="20" spans="1:7" x14ac:dyDescent="0.2">
      <c r="A20" s="179">
        <v>40634</v>
      </c>
      <c r="B20" s="173">
        <v>95740.126437320141</v>
      </c>
      <c r="C20" s="173">
        <v>10721.380984307647</v>
      </c>
      <c r="D20" s="174">
        <f t="shared" si="0"/>
        <v>85018.745453012496</v>
      </c>
      <c r="E20" s="174">
        <f t="shared" si="2"/>
        <v>1131897.5424033492</v>
      </c>
      <c r="F20" s="174">
        <f t="shared" si="1"/>
        <v>154969.50616830034</v>
      </c>
      <c r="G20" s="174">
        <f t="shared" si="1"/>
        <v>976928.03623504855</v>
      </c>
    </row>
    <row r="21" spans="1:7" x14ac:dyDescent="0.2">
      <c r="A21" s="178">
        <v>40664</v>
      </c>
      <c r="B21" s="171">
        <v>86972.466465957099</v>
      </c>
      <c r="C21" s="171">
        <v>10144.78911373614</v>
      </c>
      <c r="D21" s="172">
        <f t="shared" si="0"/>
        <v>76827.677352220955</v>
      </c>
      <c r="E21" s="172">
        <f t="shared" si="2"/>
        <v>1130640.5644776723</v>
      </c>
      <c r="F21" s="172">
        <f t="shared" si="1"/>
        <v>153357.37831046656</v>
      </c>
      <c r="G21" s="172">
        <f t="shared" si="1"/>
        <v>977283.18616720603</v>
      </c>
    </row>
    <row r="22" spans="1:7" x14ac:dyDescent="0.2">
      <c r="A22" s="179">
        <v>40695</v>
      </c>
      <c r="B22" s="173">
        <v>94012.333399514493</v>
      </c>
      <c r="C22" s="173">
        <v>13519.953235305815</v>
      </c>
      <c r="D22" s="174">
        <f t="shared" si="0"/>
        <v>80492.380164208676</v>
      </c>
      <c r="E22" s="174">
        <f t="shared" si="2"/>
        <v>1140734.5676845526</v>
      </c>
      <c r="F22" s="174">
        <f t="shared" si="1"/>
        <v>155376.00000845606</v>
      </c>
      <c r="G22" s="174">
        <f t="shared" si="1"/>
        <v>985358.56767609669</v>
      </c>
    </row>
    <row r="23" spans="1:7" x14ac:dyDescent="0.2">
      <c r="A23" s="178">
        <v>40725</v>
      </c>
      <c r="B23" s="171">
        <v>104899.52129677078</v>
      </c>
      <c r="C23" s="171">
        <v>12160.485543469245</v>
      </c>
      <c r="D23" s="172">
        <f t="shared" si="0"/>
        <v>92739.035753301534</v>
      </c>
      <c r="E23" s="172">
        <f t="shared" si="2"/>
        <v>1146634.1397998668</v>
      </c>
      <c r="F23" s="172">
        <f t="shared" si="1"/>
        <v>153982.93606545223</v>
      </c>
      <c r="G23" s="172">
        <f t="shared" si="1"/>
        <v>992651.20373441454</v>
      </c>
    </row>
    <row r="24" spans="1:7" x14ac:dyDescent="0.2">
      <c r="A24" s="179">
        <v>40756</v>
      </c>
      <c r="B24" s="173">
        <v>91327.970288908939</v>
      </c>
      <c r="C24" s="173">
        <v>10821.27440449003</v>
      </c>
      <c r="D24" s="174">
        <f t="shared" si="0"/>
        <v>80506.695884418907</v>
      </c>
      <c r="E24" s="174">
        <f t="shared" si="2"/>
        <v>1147289.6975371388</v>
      </c>
      <c r="F24" s="174">
        <f t="shared" si="1"/>
        <v>155769.46774446458</v>
      </c>
      <c r="G24" s="174">
        <f t="shared" si="1"/>
        <v>991520.22979267407</v>
      </c>
    </row>
    <row r="25" spans="1:7" x14ac:dyDescent="0.2">
      <c r="A25" s="178">
        <v>40787</v>
      </c>
      <c r="B25" s="171">
        <v>98143.362273833962</v>
      </c>
      <c r="C25" s="171">
        <v>9867.6880222013315</v>
      </c>
      <c r="D25" s="172">
        <f t="shared" si="0"/>
        <v>88275.674251632634</v>
      </c>
      <c r="E25" s="172">
        <f>SUM(B14:B25)</f>
        <v>1133647.9297343176</v>
      </c>
      <c r="F25" s="172">
        <f t="shared" si="1"/>
        <v>141971.16370167863</v>
      </c>
      <c r="G25" s="172">
        <f t="shared" si="1"/>
        <v>991676.76603263908</v>
      </c>
    </row>
    <row r="26" spans="1:7" x14ac:dyDescent="0.2">
      <c r="A26" s="179">
        <v>40817</v>
      </c>
      <c r="B26" s="173">
        <v>95592.832048751705</v>
      </c>
      <c r="C26" s="173">
        <v>12821.119458073523</v>
      </c>
      <c r="D26" s="174">
        <f t="shared" si="0"/>
        <v>82771.712590678188</v>
      </c>
      <c r="E26" s="174">
        <f t="shared" si="2"/>
        <v>1136776.5188368368</v>
      </c>
      <c r="F26" s="174">
        <f t="shared" si="1"/>
        <v>141010.79363417553</v>
      </c>
      <c r="G26" s="174">
        <f t="shared" si="1"/>
        <v>995765.72520266147</v>
      </c>
    </row>
    <row r="27" spans="1:7" x14ac:dyDescent="0.2">
      <c r="A27" s="178">
        <v>40848</v>
      </c>
      <c r="B27" s="171">
        <v>92589.114667288028</v>
      </c>
      <c r="C27" s="171">
        <v>10762.173049740431</v>
      </c>
      <c r="D27" s="172">
        <f t="shared" si="0"/>
        <v>81826.941617547593</v>
      </c>
      <c r="E27" s="172">
        <f t="shared" si="2"/>
        <v>1134589.2964815579</v>
      </c>
      <c r="F27" s="172">
        <f t="shared" si="1"/>
        <v>139387.69828526891</v>
      </c>
      <c r="G27" s="172">
        <f t="shared" si="1"/>
        <v>995201.59819628904</v>
      </c>
    </row>
    <row r="28" spans="1:7" x14ac:dyDescent="0.2">
      <c r="A28" s="179">
        <v>40878</v>
      </c>
      <c r="B28" s="173">
        <v>123982.22338676901</v>
      </c>
      <c r="C28" s="173">
        <v>22581.680537999095</v>
      </c>
      <c r="D28" s="174">
        <f t="shared" si="0"/>
        <v>101400.54284876991</v>
      </c>
      <c r="E28" s="174">
        <f t="shared" si="2"/>
        <v>1148709.4662061308</v>
      </c>
      <c r="F28" s="174">
        <f t="shared" si="1"/>
        <v>145998.19360212635</v>
      </c>
      <c r="G28" s="174">
        <f t="shared" si="1"/>
        <v>1002711.2726040046</v>
      </c>
    </row>
    <row r="29" spans="1:7" x14ac:dyDescent="0.2">
      <c r="A29" s="178">
        <v>40909</v>
      </c>
      <c r="B29" s="171">
        <v>102819.92047464247</v>
      </c>
      <c r="C29" s="171">
        <v>17052.151814910747</v>
      </c>
      <c r="D29" s="172">
        <f t="shared" si="0"/>
        <v>85767.768659731722</v>
      </c>
      <c r="E29" s="172">
        <f t="shared" si="2"/>
        <v>1149778.8378045638</v>
      </c>
      <c r="F29" s="172">
        <f t="shared" si="1"/>
        <v>146894.13824065053</v>
      </c>
      <c r="G29" s="172">
        <f t="shared" si="1"/>
        <v>1002884.6995639135</v>
      </c>
    </row>
    <row r="30" spans="1:7" x14ac:dyDescent="0.2">
      <c r="A30" s="179">
        <v>40940</v>
      </c>
      <c r="B30" s="173">
        <v>81549.43597061593</v>
      </c>
      <c r="C30" s="173">
        <v>6789.6838419627438</v>
      </c>
      <c r="D30" s="174">
        <f t="shared" si="0"/>
        <v>74759.752128653185</v>
      </c>
      <c r="E30" s="174">
        <f t="shared" si="2"/>
        <v>1153939.3011887444</v>
      </c>
      <c r="F30" s="174">
        <f t="shared" si="1"/>
        <v>147792.61705846491</v>
      </c>
      <c r="G30" s="174">
        <f t="shared" si="1"/>
        <v>1006146.6841302798</v>
      </c>
    </row>
    <row r="31" spans="1:7" x14ac:dyDescent="0.2">
      <c r="A31" s="178">
        <v>40969</v>
      </c>
      <c r="B31" s="171">
        <v>96340.627924582412</v>
      </c>
      <c r="C31" s="171">
        <v>14715.165410315409</v>
      </c>
      <c r="D31" s="172">
        <f t="shared" si="0"/>
        <v>81625.462514266997</v>
      </c>
      <c r="E31" s="172">
        <f t="shared" si="2"/>
        <v>1163969.9346349549</v>
      </c>
      <c r="F31" s="172">
        <f t="shared" si="1"/>
        <v>151957.54541651215</v>
      </c>
      <c r="G31" s="172">
        <f t="shared" si="1"/>
        <v>1012012.3892184427</v>
      </c>
    </row>
    <row r="32" spans="1:7" x14ac:dyDescent="0.2">
      <c r="A32" s="179">
        <v>41000</v>
      </c>
      <c r="B32" s="173">
        <v>107257.35131166621</v>
      </c>
      <c r="C32" s="173">
        <v>14666.589387954362</v>
      </c>
      <c r="D32" s="174">
        <f t="shared" si="0"/>
        <v>92590.761923711849</v>
      </c>
      <c r="E32" s="174">
        <f t="shared" si="2"/>
        <v>1175487.159509301</v>
      </c>
      <c r="F32" s="174">
        <f t="shared" si="2"/>
        <v>155902.75382015886</v>
      </c>
      <c r="G32" s="174">
        <f t="shared" si="2"/>
        <v>1019584.4056891422</v>
      </c>
    </row>
    <row r="33" spans="1:7" x14ac:dyDescent="0.2">
      <c r="A33" s="178">
        <v>41030</v>
      </c>
      <c r="B33" s="171">
        <v>93259.739843511808</v>
      </c>
      <c r="C33" s="171">
        <v>11487.908073489381</v>
      </c>
      <c r="D33" s="172">
        <f t="shared" si="0"/>
        <v>81771.831770022429</v>
      </c>
      <c r="E33" s="172">
        <f t="shared" si="2"/>
        <v>1181774.4328868557</v>
      </c>
      <c r="F33" s="172">
        <f t="shared" si="2"/>
        <v>157245.87277991211</v>
      </c>
      <c r="G33" s="172">
        <f t="shared" si="2"/>
        <v>1024528.5601069436</v>
      </c>
    </row>
    <row r="34" spans="1:7" x14ac:dyDescent="0.2">
      <c r="A34" s="179">
        <v>41061</v>
      </c>
      <c r="B34" s="173">
        <v>97794.432368529524</v>
      </c>
      <c r="C34" s="173">
        <v>16955.470714595791</v>
      </c>
      <c r="D34" s="174">
        <f t="shared" si="0"/>
        <v>80838.961653933729</v>
      </c>
      <c r="E34" s="174">
        <f t="shared" si="2"/>
        <v>1185556.5318558707</v>
      </c>
      <c r="F34" s="174">
        <f t="shared" si="2"/>
        <v>160681.39025920207</v>
      </c>
      <c r="G34" s="174">
        <f t="shared" si="2"/>
        <v>1024875.1415966686</v>
      </c>
    </row>
    <row r="35" spans="1:7" x14ac:dyDescent="0.2">
      <c r="A35" s="178">
        <v>41091</v>
      </c>
      <c r="B35" s="171">
        <v>109246.58802902933</v>
      </c>
      <c r="C35" s="171">
        <v>14051.563614471615</v>
      </c>
      <c r="D35" s="172">
        <f t="shared" si="0"/>
        <v>95195.024414557716</v>
      </c>
      <c r="E35" s="172">
        <f t="shared" si="2"/>
        <v>1189903.5985881295</v>
      </c>
      <c r="F35" s="172">
        <f t="shared" si="2"/>
        <v>162572.46833020446</v>
      </c>
      <c r="G35" s="172">
        <f t="shared" si="2"/>
        <v>1027331.1302579249</v>
      </c>
    </row>
    <row r="36" spans="1:7" x14ac:dyDescent="0.2">
      <c r="A36" s="179">
        <v>41122</v>
      </c>
      <c r="B36" s="173">
        <v>98571.070669217821</v>
      </c>
      <c r="C36" s="173">
        <v>11746.818201852557</v>
      </c>
      <c r="D36" s="174">
        <f t="shared" si="0"/>
        <v>86824.252467365266</v>
      </c>
      <c r="E36" s="174">
        <f t="shared" si="2"/>
        <v>1197146.6989684382</v>
      </c>
      <c r="F36" s="174">
        <f t="shared" si="2"/>
        <v>163498.01212756697</v>
      </c>
      <c r="G36" s="174">
        <f t="shared" si="2"/>
        <v>1033648.6868408712</v>
      </c>
    </row>
    <row r="37" spans="1:7" x14ac:dyDescent="0.2">
      <c r="A37" s="178">
        <v>41153</v>
      </c>
      <c r="B37" s="171">
        <v>102916.46144143306</v>
      </c>
      <c r="C37" s="171">
        <v>9579.7853546400838</v>
      </c>
      <c r="D37" s="172">
        <f t="shared" si="0"/>
        <v>93336.67608679297</v>
      </c>
      <c r="E37" s="172">
        <f t="shared" si="2"/>
        <v>1201919.7981360373</v>
      </c>
      <c r="F37" s="172">
        <f t="shared" si="2"/>
        <v>163210.10946000574</v>
      </c>
      <c r="G37" s="172">
        <f t="shared" si="2"/>
        <v>1038709.6886760315</v>
      </c>
    </row>
    <row r="38" spans="1:7" x14ac:dyDescent="0.2">
      <c r="A38" s="179">
        <v>41183</v>
      </c>
      <c r="B38" s="173">
        <v>102296.25072679491</v>
      </c>
      <c r="C38" s="173">
        <v>16031.823231621274</v>
      </c>
      <c r="D38" s="174">
        <f t="shared" si="0"/>
        <v>86264.427495173644</v>
      </c>
      <c r="E38" s="174">
        <f t="shared" si="2"/>
        <v>1208623.2168140805</v>
      </c>
      <c r="F38" s="174">
        <f t="shared" si="2"/>
        <v>166420.81323355349</v>
      </c>
      <c r="G38" s="174">
        <f t="shared" si="2"/>
        <v>1042202.4035805271</v>
      </c>
    </row>
    <row r="39" spans="1:7" x14ac:dyDescent="0.2">
      <c r="A39" s="178">
        <v>41214</v>
      </c>
      <c r="B39" s="171">
        <v>104603.61450497803</v>
      </c>
      <c r="C39" s="171">
        <v>12652.172107865725</v>
      </c>
      <c r="D39" s="172">
        <f t="shared" si="0"/>
        <v>91951.442397112303</v>
      </c>
      <c r="E39" s="172">
        <f t="shared" si="2"/>
        <v>1220637.7166517705</v>
      </c>
      <c r="F39" s="172">
        <f t="shared" si="2"/>
        <v>168310.81229167877</v>
      </c>
      <c r="G39" s="172">
        <f t="shared" si="2"/>
        <v>1052326.9043600918</v>
      </c>
    </row>
    <row r="40" spans="1:7" x14ac:dyDescent="0.2">
      <c r="A40" s="179">
        <v>41244</v>
      </c>
      <c r="B40" s="173">
        <v>116030.84172628733</v>
      </c>
      <c r="C40" s="173">
        <v>14566.706668916622</v>
      </c>
      <c r="D40" s="174">
        <f t="shared" si="0"/>
        <v>101464.1350573707</v>
      </c>
      <c r="E40" s="174">
        <f t="shared" si="2"/>
        <v>1212686.3349912888</v>
      </c>
      <c r="F40" s="174">
        <f t="shared" si="2"/>
        <v>160295.83842259631</v>
      </c>
      <c r="G40" s="174">
        <f t="shared" si="2"/>
        <v>1052390.4965686924</v>
      </c>
    </row>
    <row r="41" spans="1:7" x14ac:dyDescent="0.2">
      <c r="A41" s="178">
        <v>41275</v>
      </c>
      <c r="B41" s="171">
        <v>109385.65071007491</v>
      </c>
      <c r="C41" s="171">
        <v>22453.478335416919</v>
      </c>
      <c r="D41" s="172">
        <f t="shared" si="0"/>
        <v>86932.172374657996</v>
      </c>
      <c r="E41" s="172">
        <f t="shared" si="2"/>
        <v>1219252.0652267213</v>
      </c>
      <c r="F41" s="172">
        <f t="shared" si="2"/>
        <v>165697.16494310246</v>
      </c>
      <c r="G41" s="172">
        <f t="shared" si="2"/>
        <v>1053554.9002836188</v>
      </c>
    </row>
    <row r="42" spans="1:7" x14ac:dyDescent="0.2">
      <c r="A42" s="179">
        <v>41306</v>
      </c>
      <c r="B42" s="173">
        <v>87084.373398248426</v>
      </c>
      <c r="C42" s="173">
        <v>8707.564331969621</v>
      </c>
      <c r="D42" s="174">
        <f t="shared" si="0"/>
        <v>78376.809066278802</v>
      </c>
      <c r="E42" s="174">
        <f t="shared" si="2"/>
        <v>1224787.0026543539</v>
      </c>
      <c r="F42" s="174">
        <f t="shared" si="2"/>
        <v>167615.04543310936</v>
      </c>
      <c r="G42" s="174">
        <f t="shared" si="2"/>
        <v>1057171.9572212445</v>
      </c>
    </row>
    <row r="43" spans="1:7" x14ac:dyDescent="0.2">
      <c r="A43" s="178">
        <v>41334</v>
      </c>
      <c r="B43" s="171">
        <v>96807.002000962966</v>
      </c>
      <c r="C43" s="171">
        <v>11536.020356972393</v>
      </c>
      <c r="D43" s="172">
        <f t="shared" si="0"/>
        <v>85270.98164399057</v>
      </c>
      <c r="E43" s="172">
        <f t="shared" si="2"/>
        <v>1225253.3767307345</v>
      </c>
      <c r="F43" s="172">
        <f t="shared" si="2"/>
        <v>164435.90037976633</v>
      </c>
      <c r="G43" s="172">
        <f t="shared" si="2"/>
        <v>1060817.476350968</v>
      </c>
    </row>
    <row r="44" spans="1:7" x14ac:dyDescent="0.2">
      <c r="A44" s="179">
        <v>41365</v>
      </c>
      <c r="B44" s="173">
        <v>119977.49499253061</v>
      </c>
      <c r="C44" s="173">
        <v>15951.956722045206</v>
      </c>
      <c r="D44" s="174">
        <f t="shared" si="0"/>
        <v>104025.53827048541</v>
      </c>
      <c r="E44" s="174">
        <f t="shared" si="2"/>
        <v>1237973.520411599</v>
      </c>
      <c r="F44" s="174">
        <f t="shared" si="2"/>
        <v>165721.26771385717</v>
      </c>
      <c r="G44" s="174">
        <f t="shared" si="2"/>
        <v>1072252.2526977416</v>
      </c>
    </row>
    <row r="45" spans="1:7" x14ac:dyDescent="0.2">
      <c r="A45" s="178">
        <v>41395</v>
      </c>
      <c r="B45" s="171">
        <v>95469.390453835629</v>
      </c>
      <c r="C45" s="171">
        <v>12485.148141706502</v>
      </c>
      <c r="D45" s="172">
        <f t="shared" si="0"/>
        <v>82984.242312129121</v>
      </c>
      <c r="E45" s="172">
        <f t="shared" si="2"/>
        <v>1240183.1710219227</v>
      </c>
      <c r="F45" s="172">
        <f t="shared" si="2"/>
        <v>166718.5077820743</v>
      </c>
      <c r="G45" s="172">
        <f t="shared" si="2"/>
        <v>1073464.6632398483</v>
      </c>
    </row>
    <row r="46" spans="1:7" x14ac:dyDescent="0.2">
      <c r="A46" s="179">
        <v>41426</v>
      </c>
      <c r="B46" s="173">
        <v>104835.61380078204</v>
      </c>
      <c r="C46" s="173">
        <v>15352.187560117049</v>
      </c>
      <c r="D46" s="174">
        <f t="shared" si="0"/>
        <v>89483.426240664994</v>
      </c>
      <c r="E46" s="174">
        <f t="shared" si="2"/>
        <v>1247224.3524541752</v>
      </c>
      <c r="F46" s="174">
        <f t="shared" si="2"/>
        <v>165115.22462759557</v>
      </c>
      <c r="G46" s="174">
        <f t="shared" si="2"/>
        <v>1082109.1278265794</v>
      </c>
    </row>
    <row r="47" spans="1:7" x14ac:dyDescent="0.2">
      <c r="A47" s="178">
        <v>41456</v>
      </c>
      <c r="B47" s="171">
        <v>115796.60074669374</v>
      </c>
      <c r="C47" s="171">
        <v>15761.580888604856</v>
      </c>
      <c r="D47" s="172">
        <f t="shared" si="0"/>
        <v>100035.01985808888</v>
      </c>
      <c r="E47" s="172">
        <f t="shared" si="2"/>
        <v>1253774.3651718397</v>
      </c>
      <c r="F47" s="172">
        <f t="shared" si="2"/>
        <v>166825.24190172882</v>
      </c>
      <c r="G47" s="172">
        <f t="shared" si="2"/>
        <v>1086949.1232701107</v>
      </c>
    </row>
    <row r="48" spans="1:7" x14ac:dyDescent="0.2">
      <c r="A48" s="179">
        <v>41487</v>
      </c>
      <c r="B48" s="173">
        <v>103006.97064387299</v>
      </c>
      <c r="C48" s="173">
        <v>10575.928892664282</v>
      </c>
      <c r="D48" s="174">
        <f t="shared" si="0"/>
        <v>92431.041751208715</v>
      </c>
      <c r="E48" s="174">
        <f t="shared" si="2"/>
        <v>1258210.2651464946</v>
      </c>
      <c r="F48" s="174">
        <f t="shared" si="2"/>
        <v>165654.35259254056</v>
      </c>
      <c r="G48" s="174">
        <f t="shared" si="2"/>
        <v>1092555.9125539542</v>
      </c>
    </row>
    <row r="49" spans="1:7" x14ac:dyDescent="0.2">
      <c r="A49" s="178">
        <v>41518</v>
      </c>
      <c r="B49" s="171">
        <v>118914.55922998236</v>
      </c>
      <c r="C49" s="171">
        <v>11757.056841183732</v>
      </c>
      <c r="D49" s="172">
        <f t="shared" si="0"/>
        <v>107157.50238879863</v>
      </c>
      <c r="E49" s="172">
        <f t="shared" si="2"/>
        <v>1274208.3629350439</v>
      </c>
      <c r="F49" s="172">
        <f t="shared" si="2"/>
        <v>167831.6240790842</v>
      </c>
      <c r="G49" s="172">
        <f t="shared" si="2"/>
        <v>1106376.7388559598</v>
      </c>
    </row>
    <row r="50" spans="1:7" x14ac:dyDescent="0.2">
      <c r="A50" s="179">
        <v>41548</v>
      </c>
      <c r="B50" s="173">
        <v>114667.71278487824</v>
      </c>
      <c r="C50" s="173">
        <v>16981.728911869199</v>
      </c>
      <c r="D50" s="174">
        <f t="shared" si="0"/>
        <v>97685.983873009041</v>
      </c>
      <c r="E50" s="174">
        <f t="shared" si="2"/>
        <v>1286579.8249931273</v>
      </c>
      <c r="F50" s="174">
        <f t="shared" si="2"/>
        <v>168781.52975933213</v>
      </c>
      <c r="G50" s="174">
        <f t="shared" si="2"/>
        <v>1117798.2952337952</v>
      </c>
    </row>
    <row r="51" spans="1:7" x14ac:dyDescent="0.2">
      <c r="A51" s="178">
        <v>41579</v>
      </c>
      <c r="B51" s="171">
        <v>110347.59778297695</v>
      </c>
      <c r="C51" s="171">
        <v>13995.286513095858</v>
      </c>
      <c r="D51" s="172">
        <f t="shared" si="0"/>
        <v>96352.311269881102</v>
      </c>
      <c r="E51" s="172">
        <f t="shared" si="2"/>
        <v>1292323.8082711261</v>
      </c>
      <c r="F51" s="172">
        <f t="shared" si="2"/>
        <v>170124.64416456225</v>
      </c>
      <c r="G51" s="172">
        <f t="shared" si="2"/>
        <v>1122199.1641065641</v>
      </c>
    </row>
    <row r="52" spans="1:7" x14ac:dyDescent="0.2">
      <c r="A52" s="179">
        <v>41609</v>
      </c>
      <c r="B52" s="173">
        <v>118252.09390887321</v>
      </c>
      <c r="C52" s="173">
        <v>16443.173337139215</v>
      </c>
      <c r="D52" s="174">
        <f t="shared" si="0"/>
        <v>101808.92057173399</v>
      </c>
      <c r="E52" s="174">
        <f t="shared" si="2"/>
        <v>1294545.060453712</v>
      </c>
      <c r="F52" s="174">
        <f t="shared" si="2"/>
        <v>172001.11083278485</v>
      </c>
      <c r="G52" s="174">
        <f t="shared" si="2"/>
        <v>1122543.9496209275</v>
      </c>
    </row>
    <row r="53" spans="1:7" x14ac:dyDescent="0.2">
      <c r="A53" s="178">
        <v>41640</v>
      </c>
      <c r="B53" s="171">
        <v>126155.61061739599</v>
      </c>
      <c r="C53" s="171">
        <v>23168.3083688263</v>
      </c>
      <c r="D53" s="172">
        <f t="shared" si="0"/>
        <v>102987.30224856969</v>
      </c>
      <c r="E53" s="172">
        <f t="shared" si="2"/>
        <v>1311315.020361033</v>
      </c>
      <c r="F53" s="172">
        <f t="shared" si="2"/>
        <v>172715.9408661942</v>
      </c>
      <c r="G53" s="172">
        <f t="shared" si="2"/>
        <v>1138599.0794948391</v>
      </c>
    </row>
    <row r="54" spans="1:7" x14ac:dyDescent="0.2">
      <c r="A54" s="179">
        <v>41671</v>
      </c>
      <c r="B54" s="173">
        <v>94182.149693951302</v>
      </c>
      <c r="C54" s="173">
        <v>12067.85013536306</v>
      </c>
      <c r="D54" s="174">
        <f t="shared" si="0"/>
        <v>82114.299558588245</v>
      </c>
      <c r="E54" s="174">
        <f t="shared" si="2"/>
        <v>1318412.7966567359</v>
      </c>
      <c r="F54" s="174">
        <f t="shared" si="2"/>
        <v>176076.2266695876</v>
      </c>
      <c r="G54" s="174">
        <f t="shared" si="2"/>
        <v>1142336.5699871485</v>
      </c>
    </row>
    <row r="55" spans="1:7" x14ac:dyDescent="0.2">
      <c r="A55" s="178">
        <v>41699</v>
      </c>
      <c r="B55" s="171">
        <v>103220.90232888784</v>
      </c>
      <c r="C55" s="171">
        <v>13694.995866478668</v>
      </c>
      <c r="D55" s="172">
        <f t="shared" si="0"/>
        <v>89525.90646240917</v>
      </c>
      <c r="E55" s="172">
        <f t="shared" si="2"/>
        <v>1324826.6969846608</v>
      </c>
      <c r="F55" s="172">
        <f t="shared" si="2"/>
        <v>178235.2021790939</v>
      </c>
      <c r="G55" s="172">
        <f t="shared" si="2"/>
        <v>1146591.4948055667</v>
      </c>
    </row>
    <row r="56" spans="1:7" x14ac:dyDescent="0.2">
      <c r="A56" s="179">
        <v>41730</v>
      </c>
      <c r="B56" s="173">
        <v>108045.26911270659</v>
      </c>
      <c r="C56" s="173">
        <v>13864.212715998143</v>
      </c>
      <c r="D56" s="174">
        <f t="shared" si="0"/>
        <v>94181.056396708445</v>
      </c>
      <c r="E56" s="174">
        <f t="shared" si="2"/>
        <v>1312894.4711048366</v>
      </c>
      <c r="F56" s="174">
        <f t="shared" si="2"/>
        <v>176147.45817304685</v>
      </c>
      <c r="G56" s="174">
        <f t="shared" si="2"/>
        <v>1136747.01293179</v>
      </c>
    </row>
    <row r="57" spans="1:7" x14ac:dyDescent="0.2">
      <c r="A57" s="178">
        <v>41760</v>
      </c>
      <c r="B57" s="171">
        <v>108197.27976977265</v>
      </c>
      <c r="C57" s="171">
        <v>17171.670321954043</v>
      </c>
      <c r="D57" s="172">
        <f t="shared" si="0"/>
        <v>91025.609447818599</v>
      </c>
      <c r="E57" s="172">
        <f t="shared" si="2"/>
        <v>1325622.3604207737</v>
      </c>
      <c r="F57" s="172">
        <f t="shared" si="2"/>
        <v>180833.98035329441</v>
      </c>
      <c r="G57" s="172">
        <f t="shared" si="2"/>
        <v>1144788.3800674793</v>
      </c>
    </row>
    <row r="58" spans="1:7" x14ac:dyDescent="0.2">
      <c r="A58" s="179">
        <v>41791</v>
      </c>
      <c r="B58" s="173">
        <v>106790.02170141425</v>
      </c>
      <c r="C58" s="173">
        <v>13736.386553797547</v>
      </c>
      <c r="D58" s="174">
        <f t="shared" si="0"/>
        <v>93053.635147616704</v>
      </c>
      <c r="E58" s="174">
        <f t="shared" si="2"/>
        <v>1327576.7683214061</v>
      </c>
      <c r="F58" s="174">
        <f t="shared" si="2"/>
        <v>179218.17934697491</v>
      </c>
      <c r="G58" s="174">
        <f t="shared" si="2"/>
        <v>1148358.5889744312</v>
      </c>
    </row>
    <row r="59" spans="1:7" x14ac:dyDescent="0.2">
      <c r="A59" s="178">
        <v>41821</v>
      </c>
      <c r="B59" s="171">
        <v>119808.03415323504</v>
      </c>
      <c r="C59" s="171">
        <v>16378.598609012113</v>
      </c>
      <c r="D59" s="172">
        <f t="shared" si="0"/>
        <v>103429.43554422293</v>
      </c>
      <c r="E59" s="172">
        <f t="shared" si="2"/>
        <v>1331588.2017279472</v>
      </c>
      <c r="F59" s="172">
        <f t="shared" si="2"/>
        <v>179835.19706738216</v>
      </c>
      <c r="G59" s="172">
        <f t="shared" si="2"/>
        <v>1151753.0046605654</v>
      </c>
    </row>
    <row r="60" spans="1:7" x14ac:dyDescent="0.2">
      <c r="A60" s="179">
        <v>41852</v>
      </c>
      <c r="B60" s="173">
        <v>122645.66124446322</v>
      </c>
      <c r="C60" s="173">
        <v>18300.646529209727</v>
      </c>
      <c r="D60" s="174">
        <f t="shared" si="0"/>
        <v>104345.01471525349</v>
      </c>
      <c r="E60" s="174">
        <f t="shared" si="2"/>
        <v>1351226.8923285375</v>
      </c>
      <c r="F60" s="174">
        <f t="shared" si="2"/>
        <v>187559.91470392758</v>
      </c>
      <c r="G60" s="174">
        <f t="shared" si="2"/>
        <v>1163666.9776246101</v>
      </c>
    </row>
    <row r="61" spans="1:7" x14ac:dyDescent="0.2">
      <c r="A61" s="178">
        <v>41883</v>
      </c>
      <c r="B61" s="171">
        <v>128944.75391659494</v>
      </c>
      <c r="C61" s="171">
        <v>18410.775285712647</v>
      </c>
      <c r="D61" s="172">
        <f t="shared" si="0"/>
        <v>110533.97863088229</v>
      </c>
      <c r="E61" s="172">
        <f t="shared" si="2"/>
        <v>1361257.0870151501</v>
      </c>
      <c r="F61" s="172">
        <f t="shared" si="2"/>
        <v>194213.63314845655</v>
      </c>
      <c r="G61" s="172">
        <f t="shared" si="2"/>
        <v>1167043.4538666937</v>
      </c>
    </row>
    <row r="62" spans="1:7" x14ac:dyDescent="0.2">
      <c r="A62" s="179">
        <v>41913</v>
      </c>
      <c r="B62" s="173">
        <v>115352.93245131313</v>
      </c>
      <c r="C62" s="173">
        <v>17536.871831300516</v>
      </c>
      <c r="D62" s="174">
        <f t="shared" si="0"/>
        <v>97816.060620012606</v>
      </c>
      <c r="E62" s="174">
        <f t="shared" si="2"/>
        <v>1361942.306681585</v>
      </c>
      <c r="F62" s="174">
        <f t="shared" si="2"/>
        <v>194768.77606788784</v>
      </c>
      <c r="G62" s="174">
        <f t="shared" si="2"/>
        <v>1167173.5306136974</v>
      </c>
    </row>
    <row r="63" spans="1:7" x14ac:dyDescent="0.2">
      <c r="A63" s="178">
        <v>41944</v>
      </c>
      <c r="B63" s="171">
        <v>117958.30070301094</v>
      </c>
      <c r="C63" s="171">
        <v>13630.579037242174</v>
      </c>
      <c r="D63" s="172">
        <f t="shared" si="0"/>
        <v>104327.72166576877</v>
      </c>
      <c r="E63" s="172">
        <f t="shared" si="2"/>
        <v>1369553.0096016191</v>
      </c>
      <c r="F63" s="172">
        <f t="shared" si="2"/>
        <v>194404.06859203416</v>
      </c>
      <c r="G63" s="172">
        <f t="shared" si="2"/>
        <v>1175148.9410095853</v>
      </c>
    </row>
    <row r="64" spans="1:7" x14ac:dyDescent="0.2">
      <c r="A64" s="179">
        <v>41974</v>
      </c>
      <c r="B64" s="173">
        <v>126210.23547408405</v>
      </c>
      <c r="C64" s="173">
        <v>13705.900138905119</v>
      </c>
      <c r="D64" s="174">
        <f t="shared" si="0"/>
        <v>112504.33533517894</v>
      </c>
      <c r="E64" s="174">
        <f t="shared" si="2"/>
        <v>1377511.1511668297</v>
      </c>
      <c r="F64" s="174">
        <f t="shared" si="2"/>
        <v>191666.79539380007</v>
      </c>
      <c r="G64" s="174">
        <f t="shared" si="2"/>
        <v>1185844.3557730301</v>
      </c>
    </row>
    <row r="65" spans="1:7" x14ac:dyDescent="0.2">
      <c r="A65" s="178">
        <v>42005</v>
      </c>
      <c r="B65" s="171">
        <v>120854.85236628179</v>
      </c>
      <c r="C65" s="171">
        <v>15266.605835818213</v>
      </c>
      <c r="D65" s="172">
        <f t="shared" si="0"/>
        <v>105588.24653046357</v>
      </c>
      <c r="E65" s="172">
        <f t="shared" si="2"/>
        <v>1372210.3929157155</v>
      </c>
      <c r="F65" s="172">
        <f t="shared" si="2"/>
        <v>183765.09286079198</v>
      </c>
      <c r="G65" s="172">
        <f t="shared" si="2"/>
        <v>1188445.3000549236</v>
      </c>
    </row>
    <row r="66" spans="1:7" x14ac:dyDescent="0.2">
      <c r="A66" s="179">
        <v>42036</v>
      </c>
      <c r="B66" s="173">
        <v>97123.022402312883</v>
      </c>
      <c r="C66" s="173">
        <v>9836.1950697230986</v>
      </c>
      <c r="D66" s="174">
        <f t="shared" si="0"/>
        <v>87286.82733258979</v>
      </c>
      <c r="E66" s="174">
        <f t="shared" si="2"/>
        <v>1375151.2656240773</v>
      </c>
      <c r="F66" s="174">
        <f t="shared" si="2"/>
        <v>181533.43779515201</v>
      </c>
      <c r="G66" s="174">
        <f t="shared" si="2"/>
        <v>1193617.8278289251</v>
      </c>
    </row>
    <row r="67" spans="1:7" x14ac:dyDescent="0.2">
      <c r="A67" s="178">
        <v>42064</v>
      </c>
      <c r="B67" s="171">
        <v>100887.47157309977</v>
      </c>
      <c r="C67" s="171">
        <v>10477.686785803757</v>
      </c>
      <c r="D67" s="172">
        <f t="shared" si="0"/>
        <v>90409.784787296012</v>
      </c>
      <c r="E67" s="172">
        <f t="shared" si="2"/>
        <v>1372817.8348682891</v>
      </c>
      <c r="F67" s="172">
        <f t="shared" si="2"/>
        <v>178316.12871447709</v>
      </c>
      <c r="G67" s="172">
        <f t="shared" si="2"/>
        <v>1194501.7061538124</v>
      </c>
    </row>
    <row r="68" spans="1:7" x14ac:dyDescent="0.2">
      <c r="A68" s="179">
        <v>42095</v>
      </c>
      <c r="B68" s="173">
        <v>112731.47544893656</v>
      </c>
      <c r="C68" s="173">
        <v>10735.264374788567</v>
      </c>
      <c r="D68" s="174">
        <f t="shared" si="0"/>
        <v>101996.21107414798</v>
      </c>
      <c r="E68" s="174">
        <f t="shared" si="2"/>
        <v>1377504.0412045191</v>
      </c>
      <c r="F68" s="174">
        <f t="shared" si="2"/>
        <v>175187.1803732675</v>
      </c>
      <c r="G68" s="174">
        <f t="shared" si="2"/>
        <v>1202316.8608312516</v>
      </c>
    </row>
    <row r="69" spans="1:7" x14ac:dyDescent="0.2">
      <c r="A69" s="178">
        <v>42125</v>
      </c>
      <c r="B69" s="171">
        <v>104685.46471780502</v>
      </c>
      <c r="C69" s="171">
        <v>10990.612899635478</v>
      </c>
      <c r="D69" s="172">
        <f t="shared" si="0"/>
        <v>93694.85181816954</v>
      </c>
      <c r="E69" s="172">
        <f t="shared" si="2"/>
        <v>1373992.2261525514</v>
      </c>
      <c r="F69" s="172">
        <f t="shared" si="2"/>
        <v>169006.12295094895</v>
      </c>
      <c r="G69" s="172">
        <f t="shared" si="2"/>
        <v>1204986.1032016026</v>
      </c>
    </row>
    <row r="70" spans="1:7" x14ac:dyDescent="0.2">
      <c r="A70" s="179">
        <v>42156</v>
      </c>
      <c r="B70" s="173">
        <v>108948.96894814515</v>
      </c>
      <c r="C70" s="173">
        <v>13369.584155824412</v>
      </c>
      <c r="D70" s="174">
        <f t="shared" ref="D70:D116" si="3">B70-C70</f>
        <v>95579.384792320736</v>
      </c>
      <c r="E70" s="174">
        <f t="shared" si="2"/>
        <v>1376151.1733992824</v>
      </c>
      <c r="F70" s="174">
        <f t="shared" si="2"/>
        <v>168639.32055297581</v>
      </c>
      <c r="G70" s="174">
        <f t="shared" si="2"/>
        <v>1207511.8528463065</v>
      </c>
    </row>
    <row r="71" spans="1:7" x14ac:dyDescent="0.2">
      <c r="A71" s="178">
        <v>42186</v>
      </c>
      <c r="B71" s="171">
        <v>118772.93927230824</v>
      </c>
      <c r="C71" s="171">
        <v>12446.42947412473</v>
      </c>
      <c r="D71" s="172">
        <f t="shared" si="3"/>
        <v>106326.50979818351</v>
      </c>
      <c r="E71" s="172">
        <f t="shared" si="2"/>
        <v>1375116.0785183557</v>
      </c>
      <c r="F71" s="172">
        <f t="shared" si="2"/>
        <v>164707.15141808844</v>
      </c>
      <c r="G71" s="172">
        <f t="shared" si="2"/>
        <v>1210408.9271002673</v>
      </c>
    </row>
    <row r="72" spans="1:7" x14ac:dyDescent="0.2">
      <c r="A72" s="179">
        <v>42217</v>
      </c>
      <c r="B72" s="173">
        <v>101711.40172784278</v>
      </c>
      <c r="C72" s="173">
        <v>12541.864466878256</v>
      </c>
      <c r="D72" s="174">
        <f t="shared" si="3"/>
        <v>89169.537260964527</v>
      </c>
      <c r="E72" s="174">
        <f t="shared" si="2"/>
        <v>1354181.8190017352</v>
      </c>
      <c r="F72" s="174">
        <f t="shared" si="2"/>
        <v>158948.36935575699</v>
      </c>
      <c r="G72" s="174">
        <f t="shared" si="2"/>
        <v>1195233.4496459784</v>
      </c>
    </row>
    <row r="73" spans="1:7" x14ac:dyDescent="0.2">
      <c r="A73" s="178">
        <v>42248</v>
      </c>
      <c r="B73" s="171">
        <v>107087.10609723623</v>
      </c>
      <c r="C73" s="171">
        <v>12395.669993299092</v>
      </c>
      <c r="D73" s="172">
        <f t="shared" si="3"/>
        <v>94691.436103937143</v>
      </c>
      <c r="E73" s="172">
        <f t="shared" si="2"/>
        <v>1332324.1711823766</v>
      </c>
      <c r="F73" s="172">
        <f t="shared" si="2"/>
        <v>152933.26406334341</v>
      </c>
      <c r="G73" s="172">
        <f t="shared" si="2"/>
        <v>1179390.9071190332</v>
      </c>
    </row>
    <row r="74" spans="1:7" x14ac:dyDescent="0.2">
      <c r="A74" s="179">
        <v>42278</v>
      </c>
      <c r="B74" s="173">
        <v>119429.53094021608</v>
      </c>
      <c r="C74" s="173">
        <v>12017.977562313834</v>
      </c>
      <c r="D74" s="174">
        <f t="shared" si="3"/>
        <v>107411.55337790225</v>
      </c>
      <c r="E74" s="174">
        <f t="shared" si="2"/>
        <v>1336400.7696712797</v>
      </c>
      <c r="F74" s="174">
        <f t="shared" si="2"/>
        <v>147414.36979435675</v>
      </c>
      <c r="G74" s="174">
        <f t="shared" si="2"/>
        <v>1188986.3998769228</v>
      </c>
    </row>
    <row r="75" spans="1:7" x14ac:dyDescent="0.2">
      <c r="A75" s="178">
        <v>42309</v>
      </c>
      <c r="B75" s="171">
        <v>112692.85049893575</v>
      </c>
      <c r="C75" s="171">
        <v>10765.369317524048</v>
      </c>
      <c r="D75" s="172">
        <f t="shared" si="3"/>
        <v>101927.4811814117</v>
      </c>
      <c r="E75" s="172">
        <f t="shared" si="2"/>
        <v>1331135.3194672042</v>
      </c>
      <c r="F75" s="172">
        <f t="shared" si="2"/>
        <v>144549.16007463861</v>
      </c>
      <c r="G75" s="172">
        <f t="shared" si="2"/>
        <v>1186586.1593925657</v>
      </c>
    </row>
    <row r="76" spans="1:7" x14ac:dyDescent="0.2">
      <c r="A76" s="179">
        <v>42339</v>
      </c>
      <c r="B76" s="173">
        <v>197729.57561117303</v>
      </c>
      <c r="C76" s="173">
        <v>21596.073974870185</v>
      </c>
      <c r="D76" s="174">
        <f t="shared" si="3"/>
        <v>176133.50163630286</v>
      </c>
      <c r="E76" s="174">
        <f t="shared" si="2"/>
        <v>1402654.6596042933</v>
      </c>
      <c r="F76" s="174">
        <f t="shared" si="2"/>
        <v>152439.33391060366</v>
      </c>
      <c r="G76" s="174">
        <f t="shared" si="2"/>
        <v>1250215.3256936895</v>
      </c>
    </row>
    <row r="77" spans="1:7" x14ac:dyDescent="0.2">
      <c r="A77" s="178">
        <v>42370</v>
      </c>
      <c r="B77" s="171">
        <v>125122.35610577645</v>
      </c>
      <c r="C77" s="171">
        <v>12455.594793904693</v>
      </c>
      <c r="D77" s="172">
        <f t="shared" si="3"/>
        <v>112666.76131187176</v>
      </c>
      <c r="E77" s="172">
        <f t="shared" si="2"/>
        <v>1406922.1633437879</v>
      </c>
      <c r="F77" s="172">
        <f t="shared" si="2"/>
        <v>149628.32286869013</v>
      </c>
      <c r="G77" s="172">
        <f t="shared" si="2"/>
        <v>1257293.8404750978</v>
      </c>
    </row>
    <row r="78" spans="1:7" x14ac:dyDescent="0.2">
      <c r="A78" s="179">
        <v>42401</v>
      </c>
      <c r="B78" s="173">
        <v>105329.02677754994</v>
      </c>
      <c r="C78" s="173">
        <v>10801.22337627008</v>
      </c>
      <c r="D78" s="174">
        <f t="shared" si="3"/>
        <v>94527.80340127986</v>
      </c>
      <c r="E78" s="174">
        <f t="shared" si="2"/>
        <v>1415128.1677190249</v>
      </c>
      <c r="F78" s="174">
        <f t="shared" si="2"/>
        <v>150593.35117523716</v>
      </c>
      <c r="G78" s="174">
        <f t="shared" si="2"/>
        <v>1264534.8165437877</v>
      </c>
    </row>
    <row r="79" spans="1:7" x14ac:dyDescent="0.2">
      <c r="A79" s="178">
        <v>42430</v>
      </c>
      <c r="B79" s="171">
        <v>104628.09506395877</v>
      </c>
      <c r="C79" s="171">
        <v>10594.691121840742</v>
      </c>
      <c r="D79" s="172">
        <f t="shared" si="3"/>
        <v>94033.40394211802</v>
      </c>
      <c r="E79" s="172">
        <f t="shared" si="2"/>
        <v>1418868.791209884</v>
      </c>
      <c r="F79" s="172">
        <f t="shared" si="2"/>
        <v>150710.3555112741</v>
      </c>
      <c r="G79" s="172">
        <f t="shared" si="2"/>
        <v>1268158.4356986098</v>
      </c>
    </row>
    <row r="80" spans="1:7" x14ac:dyDescent="0.2">
      <c r="A80" s="179">
        <v>42461</v>
      </c>
      <c r="B80" s="173">
        <v>106479.62515109914</v>
      </c>
      <c r="C80" s="173">
        <v>12737.913039544814</v>
      </c>
      <c r="D80" s="174">
        <f t="shared" si="3"/>
        <v>93741.712111554327</v>
      </c>
      <c r="E80" s="174">
        <f t="shared" si="2"/>
        <v>1412616.9409120467</v>
      </c>
      <c r="F80" s="174">
        <f t="shared" si="2"/>
        <v>152713.00417603034</v>
      </c>
      <c r="G80" s="174">
        <f t="shared" si="2"/>
        <v>1259903.9367360163</v>
      </c>
    </row>
    <row r="81" spans="1:7" x14ac:dyDescent="0.2">
      <c r="A81" s="178">
        <v>42491</v>
      </c>
      <c r="B81" s="171">
        <v>103884.83683077293</v>
      </c>
      <c r="C81" s="171">
        <v>9541.1670540686846</v>
      </c>
      <c r="D81" s="172">
        <f t="shared" si="3"/>
        <v>94343.669776704235</v>
      </c>
      <c r="E81" s="172">
        <f t="shared" ref="E81:G116" si="4">SUM(B70:B81)</f>
        <v>1411816.3130250145</v>
      </c>
      <c r="F81" s="172">
        <f t="shared" si="4"/>
        <v>151263.55833046357</v>
      </c>
      <c r="G81" s="172">
        <f t="shared" si="4"/>
        <v>1260552.7546945508</v>
      </c>
    </row>
    <row r="82" spans="1:7" x14ac:dyDescent="0.2">
      <c r="A82" s="179">
        <v>42522</v>
      </c>
      <c r="B82" s="173">
        <v>103766.91911621099</v>
      </c>
      <c r="C82" s="173">
        <v>11184.888840707776</v>
      </c>
      <c r="D82" s="174">
        <f t="shared" si="3"/>
        <v>92582.030275503217</v>
      </c>
      <c r="E82" s="174">
        <f t="shared" si="4"/>
        <v>1406634.2631930802</v>
      </c>
      <c r="F82" s="174">
        <f t="shared" si="4"/>
        <v>149078.86301534693</v>
      </c>
      <c r="G82" s="174">
        <f t="shared" si="4"/>
        <v>1257555.4001777333</v>
      </c>
    </row>
    <row r="83" spans="1:7" x14ac:dyDescent="0.2">
      <c r="A83" s="178">
        <v>42552</v>
      </c>
      <c r="B83" s="171">
        <v>122603.89727671197</v>
      </c>
      <c r="C83" s="171">
        <v>10617.694968463566</v>
      </c>
      <c r="D83" s="172">
        <f t="shared" si="3"/>
        <v>111986.20230824841</v>
      </c>
      <c r="E83" s="172">
        <f t="shared" si="4"/>
        <v>1410465.2211974838</v>
      </c>
      <c r="F83" s="172">
        <f t="shared" si="4"/>
        <v>147250.12850968578</v>
      </c>
      <c r="G83" s="172">
        <f t="shared" si="4"/>
        <v>1263215.0926877982</v>
      </c>
    </row>
    <row r="84" spans="1:7" x14ac:dyDescent="0.2">
      <c r="A84" s="179">
        <v>42583</v>
      </c>
      <c r="B84" s="173">
        <v>104788.75017980847</v>
      </c>
      <c r="C84" s="173">
        <v>9863.3172315112442</v>
      </c>
      <c r="D84" s="174">
        <f t="shared" si="3"/>
        <v>94925.432948297224</v>
      </c>
      <c r="E84" s="174">
        <f t="shared" si="4"/>
        <v>1413542.5696494495</v>
      </c>
      <c r="F84" s="174">
        <f t="shared" si="4"/>
        <v>144571.58127431877</v>
      </c>
      <c r="G84" s="174">
        <f t="shared" si="4"/>
        <v>1268970.988375131</v>
      </c>
    </row>
    <row r="85" spans="1:7" x14ac:dyDescent="0.2">
      <c r="A85" s="178">
        <v>42614</v>
      </c>
      <c r="B85" s="171">
        <v>116432.38798133549</v>
      </c>
      <c r="C85" s="171">
        <v>9667.6621938977441</v>
      </c>
      <c r="D85" s="172">
        <f t="shared" si="3"/>
        <v>106764.72578743774</v>
      </c>
      <c r="E85" s="172">
        <f t="shared" si="4"/>
        <v>1422887.8515335487</v>
      </c>
      <c r="F85" s="172">
        <f t="shared" si="4"/>
        <v>141843.57347491739</v>
      </c>
      <c r="G85" s="172">
        <f t="shared" si="4"/>
        <v>1281044.2780586316</v>
      </c>
    </row>
    <row r="86" spans="1:7" x14ac:dyDescent="0.2">
      <c r="A86" s="179">
        <v>42644</v>
      </c>
      <c r="B86" s="173">
        <v>99860.501471893134</v>
      </c>
      <c r="C86" s="173">
        <v>10107.577197394716</v>
      </c>
      <c r="D86" s="174">
        <f t="shared" si="3"/>
        <v>89752.924274498422</v>
      </c>
      <c r="E86" s="174">
        <f t="shared" si="4"/>
        <v>1403318.8220652263</v>
      </c>
      <c r="F86" s="174">
        <f t="shared" si="4"/>
        <v>139933.17310999832</v>
      </c>
      <c r="G86" s="174">
        <f t="shared" si="4"/>
        <v>1263385.6489552276</v>
      </c>
    </row>
    <row r="87" spans="1:7" x14ac:dyDescent="0.2">
      <c r="A87" s="178">
        <v>42675</v>
      </c>
      <c r="B87" s="171">
        <v>123579.83372076773</v>
      </c>
      <c r="C87" s="171">
        <v>14350.492576324543</v>
      </c>
      <c r="D87" s="172">
        <f t="shared" si="3"/>
        <v>109229.34114444318</v>
      </c>
      <c r="E87" s="172">
        <f t="shared" si="4"/>
        <v>1414205.8052870578</v>
      </c>
      <c r="F87" s="172">
        <f t="shared" si="4"/>
        <v>143518.29636879879</v>
      </c>
      <c r="G87" s="172">
        <f t="shared" si="4"/>
        <v>1270687.5089182593</v>
      </c>
    </row>
    <row r="88" spans="1:7" x14ac:dyDescent="0.2">
      <c r="A88" s="179">
        <v>42705</v>
      </c>
      <c r="B88" s="173">
        <v>170485.2435079588</v>
      </c>
      <c r="C88" s="173">
        <v>34726.325035827438</v>
      </c>
      <c r="D88" s="174">
        <f t="shared" si="3"/>
        <v>135758.91847213136</v>
      </c>
      <c r="E88" s="174">
        <f t="shared" si="4"/>
        <v>1386961.4731838438</v>
      </c>
      <c r="F88" s="174">
        <f t="shared" si="4"/>
        <v>156648.54742975603</v>
      </c>
      <c r="G88" s="174">
        <f t="shared" si="4"/>
        <v>1230312.925754088</v>
      </c>
    </row>
    <row r="89" spans="1:7" x14ac:dyDescent="0.2">
      <c r="A89" s="178">
        <v>42736</v>
      </c>
      <c r="B89" s="171">
        <v>109473.25356497473</v>
      </c>
      <c r="C89" s="171">
        <v>4414.8854942794451</v>
      </c>
      <c r="D89" s="172">
        <f t="shared" si="3"/>
        <v>105058.36807069529</v>
      </c>
      <c r="E89" s="172">
        <f t="shared" si="4"/>
        <v>1371312.370643042</v>
      </c>
      <c r="F89" s="172">
        <f t="shared" si="4"/>
        <v>148607.83813013078</v>
      </c>
      <c r="G89" s="172">
        <f t="shared" si="4"/>
        <v>1222704.5325129114</v>
      </c>
    </row>
    <row r="90" spans="1:7" x14ac:dyDescent="0.2">
      <c r="A90" s="179">
        <v>42767</v>
      </c>
      <c r="B90" s="173">
        <v>103211.80105309653</v>
      </c>
      <c r="C90" s="173">
        <v>7623.4272500396273</v>
      </c>
      <c r="D90" s="174">
        <f t="shared" si="3"/>
        <v>95588.373803056893</v>
      </c>
      <c r="E90" s="174">
        <f t="shared" si="4"/>
        <v>1369195.1449185887</v>
      </c>
      <c r="F90" s="174">
        <f t="shared" si="4"/>
        <v>145430.04200390031</v>
      </c>
      <c r="G90" s="174">
        <f t="shared" si="4"/>
        <v>1223765.1029146882</v>
      </c>
    </row>
    <row r="91" spans="1:7" x14ac:dyDescent="0.2">
      <c r="A91" s="178">
        <v>42795</v>
      </c>
      <c r="B91" s="171">
        <v>106623.49431221644</v>
      </c>
      <c r="C91" s="171">
        <v>9465.8192401894612</v>
      </c>
      <c r="D91" s="172">
        <f t="shared" si="3"/>
        <v>97157.675072026977</v>
      </c>
      <c r="E91" s="172">
        <f t="shared" si="4"/>
        <v>1371190.5441668464</v>
      </c>
      <c r="F91" s="172">
        <f t="shared" si="4"/>
        <v>144301.17012224905</v>
      </c>
      <c r="G91" s="172">
        <f t="shared" si="4"/>
        <v>1226889.3740445971</v>
      </c>
    </row>
    <row r="92" spans="1:7" x14ac:dyDescent="0.2">
      <c r="A92" s="179">
        <v>42826</v>
      </c>
      <c r="B92" s="173">
        <v>103215.76989622423</v>
      </c>
      <c r="C92" s="173">
        <v>6901.8390636179729</v>
      </c>
      <c r="D92" s="174">
        <f t="shared" si="3"/>
        <v>96313.93083260626</v>
      </c>
      <c r="E92" s="174">
        <f t="shared" si="4"/>
        <v>1367926.6889119716</v>
      </c>
      <c r="F92" s="174">
        <f t="shared" si="4"/>
        <v>138465.0961463222</v>
      </c>
      <c r="G92" s="174">
        <f t="shared" si="4"/>
        <v>1229461.5927656493</v>
      </c>
    </row>
    <row r="93" spans="1:7" x14ac:dyDescent="0.2">
      <c r="A93" s="178">
        <v>42856</v>
      </c>
      <c r="B93" s="171">
        <v>115153.88763092342</v>
      </c>
      <c r="C93" s="171">
        <v>10368.686819412425</v>
      </c>
      <c r="D93" s="172">
        <f t="shared" si="3"/>
        <v>104785.20081151099</v>
      </c>
      <c r="E93" s="172">
        <f t="shared" si="4"/>
        <v>1379195.7397121219</v>
      </c>
      <c r="F93" s="172">
        <f t="shared" si="4"/>
        <v>139292.61591166595</v>
      </c>
      <c r="G93" s="172">
        <f t="shared" si="4"/>
        <v>1239903.1238004558</v>
      </c>
    </row>
    <row r="94" spans="1:7" x14ac:dyDescent="0.2">
      <c r="A94" s="179">
        <v>42887</v>
      </c>
      <c r="B94" s="173">
        <v>114738.67552167055</v>
      </c>
      <c r="C94" s="173">
        <v>9961.9183401465089</v>
      </c>
      <c r="D94" s="174">
        <f t="shared" si="3"/>
        <v>104776.75718152404</v>
      </c>
      <c r="E94" s="174">
        <f t="shared" si="4"/>
        <v>1390167.4961175816</v>
      </c>
      <c r="F94" s="174">
        <f t="shared" si="4"/>
        <v>138069.64541110469</v>
      </c>
      <c r="G94" s="174">
        <f t="shared" si="4"/>
        <v>1252097.850706477</v>
      </c>
    </row>
    <row r="95" spans="1:7" x14ac:dyDescent="0.2">
      <c r="A95" s="178">
        <v>42917</v>
      </c>
      <c r="B95" s="171">
        <v>117463.41217995554</v>
      </c>
      <c r="C95" s="171">
        <v>8587.4480794165975</v>
      </c>
      <c r="D95" s="172">
        <f t="shared" si="3"/>
        <v>108875.96410053894</v>
      </c>
      <c r="E95" s="172">
        <f t="shared" si="4"/>
        <v>1385027.0110208252</v>
      </c>
      <c r="F95" s="172">
        <f t="shared" si="4"/>
        <v>136039.39852205772</v>
      </c>
      <c r="G95" s="172">
        <f t="shared" si="4"/>
        <v>1248987.6124987674</v>
      </c>
    </row>
    <row r="96" spans="1:7" x14ac:dyDescent="0.2">
      <c r="A96" s="179">
        <v>42948</v>
      </c>
      <c r="B96" s="173">
        <v>109087.78816182411</v>
      </c>
      <c r="C96" s="173">
        <v>9640.2156440288873</v>
      </c>
      <c r="D96" s="174">
        <f t="shared" si="3"/>
        <v>99447.572517795226</v>
      </c>
      <c r="E96" s="174">
        <f t="shared" si="4"/>
        <v>1389326.0490028406</v>
      </c>
      <c r="F96" s="174">
        <f t="shared" si="4"/>
        <v>135816.29693457537</v>
      </c>
      <c r="G96" s="174">
        <f t="shared" si="4"/>
        <v>1253509.7520682656</v>
      </c>
    </row>
    <row r="97" spans="1:7" x14ac:dyDescent="0.2">
      <c r="A97" s="178">
        <v>42979</v>
      </c>
      <c r="B97" s="171">
        <v>120552.91303267323</v>
      </c>
      <c r="C97" s="171">
        <v>8871.5607284917223</v>
      </c>
      <c r="D97" s="172">
        <f t="shared" si="3"/>
        <v>111681.35230418151</v>
      </c>
      <c r="E97" s="172">
        <f t="shared" si="4"/>
        <v>1393446.5740541783</v>
      </c>
      <c r="F97" s="172">
        <f t="shared" si="4"/>
        <v>135020.19546916935</v>
      </c>
      <c r="G97" s="172">
        <f t="shared" si="4"/>
        <v>1258426.3785850094</v>
      </c>
    </row>
    <row r="98" spans="1:7" x14ac:dyDescent="0.2">
      <c r="A98" s="179">
        <v>43009</v>
      </c>
      <c r="B98" s="173">
        <v>104701.97667025651</v>
      </c>
      <c r="C98" s="173">
        <v>9402.1937233699737</v>
      </c>
      <c r="D98" s="174">
        <f t="shared" si="3"/>
        <v>95299.782946886538</v>
      </c>
      <c r="E98" s="174">
        <f t="shared" si="4"/>
        <v>1398288.049252542</v>
      </c>
      <c r="F98" s="174">
        <f t="shared" si="4"/>
        <v>134314.81199514458</v>
      </c>
      <c r="G98" s="174">
        <f t="shared" si="4"/>
        <v>1263973.2372573973</v>
      </c>
    </row>
    <row r="99" spans="1:7" x14ac:dyDescent="0.2">
      <c r="A99" s="178">
        <v>43040</v>
      </c>
      <c r="B99" s="171">
        <v>112076.29436155403</v>
      </c>
      <c r="C99" s="171">
        <v>9868.0784121945708</v>
      </c>
      <c r="D99" s="172">
        <f t="shared" si="3"/>
        <v>102208.21594935945</v>
      </c>
      <c r="E99" s="172">
        <f t="shared" si="4"/>
        <v>1386784.5098933282</v>
      </c>
      <c r="F99" s="172">
        <f t="shared" si="4"/>
        <v>129832.39783101463</v>
      </c>
      <c r="G99" s="172">
        <f t="shared" si="4"/>
        <v>1256952.1120623134</v>
      </c>
    </row>
    <row r="100" spans="1:7" x14ac:dyDescent="0.2">
      <c r="A100" s="179">
        <v>43070</v>
      </c>
      <c r="B100" s="173">
        <v>156583.40363106295</v>
      </c>
      <c r="C100" s="173">
        <v>29548.749061311468</v>
      </c>
      <c r="D100" s="174">
        <f t="shared" si="3"/>
        <v>127034.65456975148</v>
      </c>
      <c r="E100" s="174">
        <f t="shared" si="4"/>
        <v>1372882.6700164324</v>
      </c>
      <c r="F100" s="174">
        <f t="shared" si="4"/>
        <v>124654.82185649866</v>
      </c>
      <c r="G100" s="174">
        <f t="shared" si="4"/>
        <v>1248227.8481599337</v>
      </c>
    </row>
    <row r="101" spans="1:7" x14ac:dyDescent="0.2">
      <c r="A101" s="178">
        <v>43101</v>
      </c>
      <c r="B101" s="171">
        <v>111260.39981751221</v>
      </c>
      <c r="C101" s="171">
        <v>4864.86488041962</v>
      </c>
      <c r="D101" s="172">
        <f t="shared" si="3"/>
        <v>106395.5349370926</v>
      </c>
      <c r="E101" s="172">
        <f t="shared" si="4"/>
        <v>1374669.8162689696</v>
      </c>
      <c r="F101" s="172">
        <f t="shared" si="4"/>
        <v>125104.80124263884</v>
      </c>
      <c r="G101" s="172">
        <f t="shared" si="4"/>
        <v>1249565.0150263309</v>
      </c>
    </row>
    <row r="102" spans="1:7" x14ac:dyDescent="0.2">
      <c r="A102" s="179">
        <v>43132</v>
      </c>
      <c r="B102" s="173">
        <v>102613.36694014849</v>
      </c>
      <c r="C102" s="173">
        <v>6260.9485562744776</v>
      </c>
      <c r="D102" s="174">
        <f t="shared" si="3"/>
        <v>96352.418383874014</v>
      </c>
      <c r="E102" s="174">
        <f t="shared" si="4"/>
        <v>1374071.3821560214</v>
      </c>
      <c r="F102" s="174">
        <f t="shared" si="4"/>
        <v>123742.32254887371</v>
      </c>
      <c r="G102" s="174">
        <f t="shared" si="4"/>
        <v>1250329.0596071479</v>
      </c>
    </row>
    <row r="103" spans="1:7" x14ac:dyDescent="0.2">
      <c r="A103" s="178">
        <v>43160</v>
      </c>
      <c r="B103" s="171">
        <v>120024.26195497665</v>
      </c>
      <c r="C103" s="171">
        <v>11514.998459528711</v>
      </c>
      <c r="D103" s="172">
        <f t="shared" si="3"/>
        <v>108509.26349544794</v>
      </c>
      <c r="E103" s="172">
        <f t="shared" si="4"/>
        <v>1387472.1497987816</v>
      </c>
      <c r="F103" s="172">
        <f t="shared" si="4"/>
        <v>125791.50176821294</v>
      </c>
      <c r="G103" s="172">
        <f t="shared" si="4"/>
        <v>1261680.6480305691</v>
      </c>
    </row>
    <row r="104" spans="1:7" x14ac:dyDescent="0.2">
      <c r="A104" s="179">
        <v>43191</v>
      </c>
      <c r="B104" s="173">
        <v>117589.55963744162</v>
      </c>
      <c r="C104" s="173">
        <v>9827.655126987378</v>
      </c>
      <c r="D104" s="174">
        <f t="shared" si="3"/>
        <v>107761.90451045425</v>
      </c>
      <c r="E104" s="174">
        <f t="shared" si="4"/>
        <v>1401845.939539999</v>
      </c>
      <c r="F104" s="174">
        <f t="shared" si="4"/>
        <v>128717.31783158233</v>
      </c>
      <c r="G104" s="174">
        <f t="shared" si="4"/>
        <v>1273128.6217084171</v>
      </c>
    </row>
    <row r="105" spans="1:7" x14ac:dyDescent="0.2">
      <c r="A105" s="178">
        <v>43221</v>
      </c>
      <c r="B105" s="171">
        <v>106931.10737381784</v>
      </c>
      <c r="C105" s="171">
        <v>9525.3966782232783</v>
      </c>
      <c r="D105" s="172">
        <f t="shared" si="3"/>
        <v>97405.710695594564</v>
      </c>
      <c r="E105" s="172">
        <f t="shared" si="4"/>
        <v>1393623.1592828939</v>
      </c>
      <c r="F105" s="172">
        <f t="shared" si="4"/>
        <v>127874.02769039318</v>
      </c>
      <c r="G105" s="172">
        <f t="shared" si="4"/>
        <v>1265749.1315925005</v>
      </c>
    </row>
    <row r="106" spans="1:7" x14ac:dyDescent="0.2">
      <c r="A106" s="179">
        <v>43252</v>
      </c>
      <c r="B106" s="173">
        <v>108687.05515280292</v>
      </c>
      <c r="C106" s="173">
        <v>14782.61012400642</v>
      </c>
      <c r="D106" s="174">
        <f t="shared" si="3"/>
        <v>93904.445028796501</v>
      </c>
      <c r="E106" s="174">
        <f t="shared" si="4"/>
        <v>1387571.5389140262</v>
      </c>
      <c r="F106" s="174">
        <f t="shared" si="4"/>
        <v>132694.7194742531</v>
      </c>
      <c r="G106" s="174">
        <f t="shared" si="4"/>
        <v>1254876.819439773</v>
      </c>
    </row>
    <row r="107" spans="1:7" x14ac:dyDescent="0.2">
      <c r="A107" s="178">
        <v>43282</v>
      </c>
      <c r="B107" s="171">
        <v>117246.07193510824</v>
      </c>
      <c r="C107" s="171">
        <v>9884.3374348773359</v>
      </c>
      <c r="D107" s="172">
        <f t="shared" si="3"/>
        <v>107361.7345002309</v>
      </c>
      <c r="E107" s="172">
        <f t="shared" si="4"/>
        <v>1387354.1986691789</v>
      </c>
      <c r="F107" s="172">
        <f t="shared" si="4"/>
        <v>133991.60882971383</v>
      </c>
      <c r="G107" s="172">
        <f t="shared" si="4"/>
        <v>1253362.5898394652</v>
      </c>
    </row>
    <row r="108" spans="1:7" x14ac:dyDescent="0.2">
      <c r="A108" s="179">
        <v>43313</v>
      </c>
      <c r="B108" s="173">
        <v>115557.03716035181</v>
      </c>
      <c r="C108" s="173">
        <v>9798.8197047137401</v>
      </c>
      <c r="D108" s="174">
        <f t="shared" si="3"/>
        <v>105758.21745563808</v>
      </c>
      <c r="E108" s="174">
        <f t="shared" si="4"/>
        <v>1393823.4476677068</v>
      </c>
      <c r="F108" s="174">
        <f t="shared" si="4"/>
        <v>134150.21289039869</v>
      </c>
      <c r="G108" s="174">
        <f t="shared" si="4"/>
        <v>1259673.2347773078</v>
      </c>
    </row>
    <row r="109" spans="1:7" x14ac:dyDescent="0.2">
      <c r="A109" s="178">
        <v>43344</v>
      </c>
      <c r="B109" s="171">
        <v>122603.96269567982</v>
      </c>
      <c r="C109" s="171">
        <v>9798.0215578172993</v>
      </c>
      <c r="D109" s="172">
        <f t="shared" si="3"/>
        <v>112805.94113786252</v>
      </c>
      <c r="E109" s="172">
        <f t="shared" si="4"/>
        <v>1395874.4973307133</v>
      </c>
      <c r="F109" s="172">
        <f t="shared" si="4"/>
        <v>135076.67371972426</v>
      </c>
      <c r="G109" s="172">
        <f t="shared" si="4"/>
        <v>1260797.8236109889</v>
      </c>
    </row>
    <row r="110" spans="1:7" x14ac:dyDescent="0.2">
      <c r="A110" s="179">
        <v>43374</v>
      </c>
      <c r="B110" s="173">
        <v>107447.73354538418</v>
      </c>
      <c r="C110" s="173">
        <v>11605.130179854303</v>
      </c>
      <c r="D110" s="174">
        <f t="shared" si="3"/>
        <v>95842.603365529882</v>
      </c>
      <c r="E110" s="174">
        <f t="shared" si="4"/>
        <v>1398620.2542058409</v>
      </c>
      <c r="F110" s="174">
        <f t="shared" si="4"/>
        <v>137279.61017620857</v>
      </c>
      <c r="G110" s="174">
        <f t="shared" si="4"/>
        <v>1261340.644029632</v>
      </c>
    </row>
    <row r="111" spans="1:7" x14ac:dyDescent="0.2">
      <c r="A111" s="178">
        <v>43405</v>
      </c>
      <c r="B111" s="171">
        <v>118177.39844383071</v>
      </c>
      <c r="C111" s="171">
        <v>12182.245265377403</v>
      </c>
      <c r="D111" s="172">
        <f t="shared" si="3"/>
        <v>105995.1531784533</v>
      </c>
      <c r="E111" s="172">
        <f t="shared" si="4"/>
        <v>1404721.3582881175</v>
      </c>
      <c r="F111" s="172">
        <f t="shared" si="4"/>
        <v>139593.77702939141</v>
      </c>
      <c r="G111" s="172">
        <f t="shared" si="4"/>
        <v>1265127.5812587258</v>
      </c>
    </row>
    <row r="112" spans="1:7" x14ac:dyDescent="0.2">
      <c r="A112" s="179">
        <v>43435</v>
      </c>
      <c r="B112" s="173">
        <v>151519.00509815395</v>
      </c>
      <c r="C112" s="173">
        <v>23025.67618111147</v>
      </c>
      <c r="D112" s="174">
        <f t="shared" si="3"/>
        <v>128493.32891704248</v>
      </c>
      <c r="E112" s="174">
        <f t="shared" si="4"/>
        <v>1399656.9597552083</v>
      </c>
      <c r="F112" s="174">
        <f t="shared" si="4"/>
        <v>133070.70414919144</v>
      </c>
      <c r="G112" s="174">
        <f t="shared" si="4"/>
        <v>1266586.2556060171</v>
      </c>
    </row>
    <row r="113" spans="1:7" x14ac:dyDescent="0.2">
      <c r="A113" s="178">
        <v>43466</v>
      </c>
      <c r="B113" s="171">
        <v>108693.84577288975</v>
      </c>
      <c r="C113" s="171">
        <v>4278.2236224087656</v>
      </c>
      <c r="D113" s="172">
        <f t="shared" si="3"/>
        <v>104415.62215048098</v>
      </c>
      <c r="E113" s="172">
        <f t="shared" si="4"/>
        <v>1397090.4057105861</v>
      </c>
      <c r="F113" s="172">
        <f t="shared" si="4"/>
        <v>132484.06289118057</v>
      </c>
      <c r="G113" s="172">
        <f t="shared" si="4"/>
        <v>1264606.3428194055</v>
      </c>
    </row>
    <row r="114" spans="1:7" x14ac:dyDescent="0.2">
      <c r="A114" s="179">
        <v>43497</v>
      </c>
      <c r="B114" s="173">
        <v>104975.93917422704</v>
      </c>
      <c r="C114" s="173">
        <v>7065.1432085889346</v>
      </c>
      <c r="D114" s="174">
        <f t="shared" si="3"/>
        <v>97910.795965638099</v>
      </c>
      <c r="E114" s="174">
        <f t="shared" si="4"/>
        <v>1399452.9779446644</v>
      </c>
      <c r="F114" s="174">
        <f t="shared" si="4"/>
        <v>133288.25754349504</v>
      </c>
      <c r="G114" s="174">
        <f t="shared" si="4"/>
        <v>1266164.7204011695</v>
      </c>
    </row>
    <row r="115" spans="1:7" x14ac:dyDescent="0.2">
      <c r="A115" s="178">
        <v>43525</v>
      </c>
      <c r="B115" s="171">
        <v>116160.19161273925</v>
      </c>
      <c r="C115" s="171">
        <v>7004.6011341865915</v>
      </c>
      <c r="D115" s="172">
        <f t="shared" si="3"/>
        <v>109155.59047855265</v>
      </c>
      <c r="E115" s="172">
        <f t="shared" si="4"/>
        <v>1395588.9076024271</v>
      </c>
      <c r="F115" s="172">
        <f t="shared" si="4"/>
        <v>128777.86021815294</v>
      </c>
      <c r="G115" s="172">
        <f t="shared" si="4"/>
        <v>1266811.0473842744</v>
      </c>
    </row>
    <row r="116" spans="1:7" ht="12.75" thickBot="1" x14ac:dyDescent="0.25">
      <c r="A116" s="180">
        <v>43556</v>
      </c>
      <c r="B116" s="176">
        <v>118159.11893916133</v>
      </c>
      <c r="C116" s="176">
        <v>8037.9724059028504</v>
      </c>
      <c r="D116" s="177">
        <f t="shared" si="3"/>
        <v>110121.14653325848</v>
      </c>
      <c r="E116" s="177">
        <f t="shared" si="4"/>
        <v>1396158.4669041468</v>
      </c>
      <c r="F116" s="177">
        <f t="shared" si="4"/>
        <v>126988.17749706842</v>
      </c>
      <c r="G116" s="177">
        <f t="shared" si="4"/>
        <v>1269170.2894070786</v>
      </c>
    </row>
    <row r="117" spans="1:7" x14ac:dyDescent="0.2">
      <c r="A117" s="231" t="s">
        <v>398</v>
      </c>
      <c r="B117" s="170"/>
      <c r="C117" s="170"/>
      <c r="D117" s="170"/>
      <c r="E117" s="170"/>
      <c r="F117" s="170"/>
      <c r="G117" s="170"/>
    </row>
    <row r="118" spans="1:7" x14ac:dyDescent="0.2">
      <c r="A118" s="231" t="s">
        <v>235</v>
      </c>
      <c r="B118" s="170"/>
      <c r="C118" s="170"/>
      <c r="D118" s="170"/>
      <c r="E118" s="170"/>
      <c r="F118" s="170"/>
      <c r="G118" s="170"/>
    </row>
    <row r="119" spans="1:7" x14ac:dyDescent="0.2">
      <c r="B119" s="188"/>
    </row>
  </sheetData>
  <mergeCells count="4">
    <mergeCell ref="E3:G3"/>
    <mergeCell ref="B3:D3"/>
    <mergeCell ref="A3:A4"/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E25:F116" formulaRange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theme="5"/>
  </sheetPr>
  <dimension ref="A1:J152"/>
  <sheetViews>
    <sheetView zoomScaleNormal="100" workbookViewId="0">
      <pane ySplit="3" topLeftCell="A4" activePane="bottomLeft" state="frozen"/>
      <selection pane="bottomLeft" sqref="A1:B1"/>
    </sheetView>
  </sheetViews>
  <sheetFormatPr defaultRowHeight="12" x14ac:dyDescent="0.2"/>
  <cols>
    <col min="1" max="1" width="16" style="94" customWidth="1"/>
    <col min="2" max="2" width="12.140625" style="94" bestFit="1" customWidth="1"/>
    <col min="3" max="3" width="13.5703125" style="94" bestFit="1" customWidth="1"/>
    <col min="4" max="4" width="11.140625" style="94" customWidth="1"/>
    <col min="5" max="5" width="7.42578125" style="94" bestFit="1" customWidth="1"/>
    <col min="6" max="6" width="10" style="94" customWidth="1"/>
    <col min="7" max="7" width="11.140625" style="94" bestFit="1" customWidth="1"/>
    <col min="8" max="16384" width="9.140625" style="94"/>
  </cols>
  <sheetData>
    <row r="1" spans="1:7" ht="14.25" x14ac:dyDescent="0.2">
      <c r="A1" s="242" t="s">
        <v>0</v>
      </c>
      <c r="B1" s="242"/>
    </row>
    <row r="2" spans="1:7" ht="24" customHeight="1" thickBot="1" x14ac:dyDescent="0.25">
      <c r="C2" s="276" t="s">
        <v>456</v>
      </c>
      <c r="F2" s="277" t="s">
        <v>456</v>
      </c>
      <c r="G2" s="277"/>
    </row>
    <row r="3" spans="1:7" ht="38.25" customHeight="1" x14ac:dyDescent="0.2">
      <c r="A3" s="232" t="s">
        <v>452</v>
      </c>
      <c r="B3" s="131" t="s">
        <v>236</v>
      </c>
      <c r="C3" s="131" t="s">
        <v>237</v>
      </c>
      <c r="D3" s="131" t="s">
        <v>238</v>
      </c>
      <c r="E3" s="131" t="s">
        <v>33</v>
      </c>
      <c r="F3" s="131" t="s">
        <v>238</v>
      </c>
      <c r="G3" s="131" t="s">
        <v>33</v>
      </c>
    </row>
    <row r="4" spans="1:7" x14ac:dyDescent="0.2">
      <c r="A4" s="124">
        <v>39083</v>
      </c>
      <c r="B4" s="181">
        <v>2145.9804575464409</v>
      </c>
      <c r="C4" s="169"/>
      <c r="D4" s="181">
        <v>26115.087403682592</v>
      </c>
      <c r="E4" s="181">
        <v>20802.129888425094</v>
      </c>
      <c r="F4" s="169"/>
      <c r="G4" s="169"/>
    </row>
    <row r="5" spans="1:7" x14ac:dyDescent="0.2">
      <c r="A5" s="125">
        <v>39114</v>
      </c>
      <c r="B5" s="182">
        <v>1758.826003189178</v>
      </c>
      <c r="C5" s="183"/>
      <c r="D5" s="182">
        <v>26117.279162644187</v>
      </c>
      <c r="E5" s="182">
        <v>17837.37254179407</v>
      </c>
      <c r="F5" s="183"/>
      <c r="G5" s="183"/>
    </row>
    <row r="6" spans="1:7" x14ac:dyDescent="0.2">
      <c r="A6" s="124">
        <v>39142</v>
      </c>
      <c r="B6" s="181">
        <v>2454.7667980976507</v>
      </c>
      <c r="C6" s="169"/>
      <c r="D6" s="181">
        <v>29940.291656260935</v>
      </c>
      <c r="E6" s="181">
        <v>19543.550035399596</v>
      </c>
      <c r="F6" s="169"/>
      <c r="G6" s="169"/>
    </row>
    <row r="7" spans="1:7" x14ac:dyDescent="0.2">
      <c r="A7" s="125">
        <v>39173</v>
      </c>
      <c r="B7" s="182">
        <v>2886.4876391355569</v>
      </c>
      <c r="C7" s="183"/>
      <c r="D7" s="182">
        <v>26455.015200336326</v>
      </c>
      <c r="E7" s="182">
        <v>16836.254751203334</v>
      </c>
      <c r="F7" s="183"/>
      <c r="G7" s="183"/>
    </row>
    <row r="8" spans="1:7" x14ac:dyDescent="0.2">
      <c r="A8" s="124">
        <v>39203</v>
      </c>
      <c r="B8" s="181">
        <v>2548.7169520265379</v>
      </c>
      <c r="C8" s="169"/>
      <c r="D8" s="181">
        <v>27751.619912339072</v>
      </c>
      <c r="E8" s="181">
        <v>17096.354045988082</v>
      </c>
      <c r="F8" s="169"/>
      <c r="G8" s="169"/>
    </row>
    <row r="9" spans="1:7" x14ac:dyDescent="0.2">
      <c r="A9" s="125">
        <v>39234</v>
      </c>
      <c r="B9" s="182">
        <v>2623.1247784864613</v>
      </c>
      <c r="C9" s="183"/>
      <c r="D9" s="182">
        <v>27923.858049217491</v>
      </c>
      <c r="E9" s="182">
        <v>17824.343481623378</v>
      </c>
      <c r="F9" s="183"/>
      <c r="G9" s="183"/>
    </row>
    <row r="10" spans="1:7" x14ac:dyDescent="0.2">
      <c r="A10" s="124">
        <v>39264</v>
      </c>
      <c r="B10" s="181">
        <v>2562.3458155914473</v>
      </c>
      <c r="C10" s="169"/>
      <c r="D10" s="181">
        <v>28037.280304854583</v>
      </c>
      <c r="E10" s="181">
        <v>21783.483948387802</v>
      </c>
      <c r="F10" s="169"/>
      <c r="G10" s="169"/>
    </row>
    <row r="11" spans="1:7" x14ac:dyDescent="0.2">
      <c r="A11" s="125">
        <v>39295</v>
      </c>
      <c r="B11" s="182">
        <v>4893.5089636609764</v>
      </c>
      <c r="C11" s="183"/>
      <c r="D11" s="182">
        <v>27639.671411505915</v>
      </c>
      <c r="E11" s="182">
        <v>16986.860524666183</v>
      </c>
      <c r="F11" s="183"/>
      <c r="G11" s="183"/>
    </row>
    <row r="12" spans="1:7" x14ac:dyDescent="0.2">
      <c r="A12" s="124">
        <v>39326</v>
      </c>
      <c r="B12" s="181">
        <v>2534.3756204993447</v>
      </c>
      <c r="C12" s="169"/>
      <c r="D12" s="181">
        <v>39731.497180936058</v>
      </c>
      <c r="E12" s="181">
        <v>17499.774900496996</v>
      </c>
      <c r="F12" s="169"/>
      <c r="G12" s="169"/>
    </row>
    <row r="13" spans="1:7" x14ac:dyDescent="0.2">
      <c r="A13" s="125">
        <v>39356</v>
      </c>
      <c r="B13" s="182">
        <v>3381.0478814806811</v>
      </c>
      <c r="C13" s="183"/>
      <c r="D13" s="182">
        <v>27769.41691895475</v>
      </c>
      <c r="E13" s="182">
        <v>17548.896271812115</v>
      </c>
      <c r="F13" s="183"/>
      <c r="G13" s="183"/>
    </row>
    <row r="14" spans="1:7" x14ac:dyDescent="0.2">
      <c r="A14" s="124">
        <v>39387</v>
      </c>
      <c r="B14" s="181">
        <v>3133.5148888641875</v>
      </c>
      <c r="C14" s="169"/>
      <c r="D14" s="181">
        <v>27506.461780680482</v>
      </c>
      <c r="E14" s="181">
        <v>19505.185456665666</v>
      </c>
      <c r="F14" s="169"/>
      <c r="G14" s="169"/>
    </row>
    <row r="15" spans="1:7" x14ac:dyDescent="0.2">
      <c r="A15" s="125">
        <v>39417</v>
      </c>
      <c r="B15" s="182">
        <v>11451.703167790387</v>
      </c>
      <c r="C15" s="184">
        <f>SUM(B4:B15)</f>
        <v>42374.398966368855</v>
      </c>
      <c r="D15" s="182">
        <v>45203.684126369611</v>
      </c>
      <c r="E15" s="182">
        <v>25502.03049320131</v>
      </c>
      <c r="F15" s="184">
        <f>SUM(D4:D15)</f>
        <v>360191.16310778196</v>
      </c>
      <c r="G15" s="184">
        <f>SUM(E4:E15)</f>
        <v>228766.23633966362</v>
      </c>
    </row>
    <row r="16" spans="1:7" x14ac:dyDescent="0.2">
      <c r="A16" s="124">
        <v>39448</v>
      </c>
      <c r="B16" s="181">
        <v>2393.1717849339807</v>
      </c>
      <c r="C16" s="185">
        <f t="shared" ref="C16:C79" si="0">SUM(B5:B16)</f>
        <v>42621.590293756388</v>
      </c>
      <c r="D16" s="181">
        <v>30896.111534715918</v>
      </c>
      <c r="E16" s="181">
        <v>24073.079376380312</v>
      </c>
      <c r="F16" s="185">
        <f t="shared" ref="F16:G31" si="1">SUM(D5:D16)</f>
        <v>364972.1872388153</v>
      </c>
      <c r="G16" s="185">
        <f t="shared" si="1"/>
        <v>232037.18582761884</v>
      </c>
    </row>
    <row r="17" spans="1:7" x14ac:dyDescent="0.2">
      <c r="A17" s="125">
        <v>39479</v>
      </c>
      <c r="B17" s="182">
        <v>2098.6046456447039</v>
      </c>
      <c r="C17" s="184">
        <f t="shared" si="0"/>
        <v>42961.368936211918</v>
      </c>
      <c r="D17" s="182">
        <v>26328.57710008305</v>
      </c>
      <c r="E17" s="182">
        <v>18116.761510851229</v>
      </c>
      <c r="F17" s="184">
        <f t="shared" si="1"/>
        <v>365183.48517625418</v>
      </c>
      <c r="G17" s="184">
        <f t="shared" si="1"/>
        <v>232316.57479667602</v>
      </c>
    </row>
    <row r="18" spans="1:7" x14ac:dyDescent="0.2">
      <c r="A18" s="124">
        <v>39508</v>
      </c>
      <c r="B18" s="181">
        <v>2847.3087030445281</v>
      </c>
      <c r="C18" s="185">
        <f t="shared" si="0"/>
        <v>43353.910841158795</v>
      </c>
      <c r="D18" s="181">
        <v>27733.228679071184</v>
      </c>
      <c r="E18" s="181">
        <v>17138.843333495224</v>
      </c>
      <c r="F18" s="185">
        <f t="shared" si="1"/>
        <v>362976.42219906446</v>
      </c>
      <c r="G18" s="185">
        <f t="shared" si="1"/>
        <v>229911.86809477163</v>
      </c>
    </row>
    <row r="19" spans="1:7" x14ac:dyDescent="0.2">
      <c r="A19" s="125">
        <v>39539</v>
      </c>
      <c r="B19" s="182">
        <v>2769.6922533146503</v>
      </c>
      <c r="C19" s="184">
        <f t="shared" si="0"/>
        <v>43237.115455337895</v>
      </c>
      <c r="D19" s="182">
        <v>28812.010106792928</v>
      </c>
      <c r="E19" s="182">
        <v>17171.721170915465</v>
      </c>
      <c r="F19" s="184">
        <f t="shared" si="1"/>
        <v>365333.41710552102</v>
      </c>
      <c r="G19" s="184">
        <f t="shared" si="1"/>
        <v>230247.33451448378</v>
      </c>
    </row>
    <row r="20" spans="1:7" x14ac:dyDescent="0.2">
      <c r="A20" s="124">
        <v>39569</v>
      </c>
      <c r="B20" s="181">
        <v>3811.5702201314548</v>
      </c>
      <c r="C20" s="185">
        <f t="shared" si="0"/>
        <v>44499.968723442806</v>
      </c>
      <c r="D20" s="181">
        <v>28539.32382141507</v>
      </c>
      <c r="E20" s="181">
        <v>17577.679073998657</v>
      </c>
      <c r="F20" s="185">
        <f t="shared" si="1"/>
        <v>366121.12101459701</v>
      </c>
      <c r="G20" s="185">
        <f t="shared" si="1"/>
        <v>230728.65954249434</v>
      </c>
    </row>
    <row r="21" spans="1:7" x14ac:dyDescent="0.2">
      <c r="A21" s="125">
        <v>39600</v>
      </c>
      <c r="B21" s="182">
        <v>4487.4091219359343</v>
      </c>
      <c r="C21" s="184">
        <f t="shared" si="0"/>
        <v>46364.253066892277</v>
      </c>
      <c r="D21" s="182">
        <v>29070.030171250179</v>
      </c>
      <c r="E21" s="182">
        <v>18624.138301900541</v>
      </c>
      <c r="F21" s="184">
        <f t="shared" si="1"/>
        <v>367267.29313662974</v>
      </c>
      <c r="G21" s="184">
        <f t="shared" si="1"/>
        <v>231528.4543627715</v>
      </c>
    </row>
    <row r="22" spans="1:7" x14ac:dyDescent="0.2">
      <c r="A22" s="124">
        <v>39630</v>
      </c>
      <c r="B22" s="181">
        <v>5477.0814033630577</v>
      </c>
      <c r="C22" s="185">
        <f t="shared" si="0"/>
        <v>49278.988654663888</v>
      </c>
      <c r="D22" s="181">
        <v>28187.686664326513</v>
      </c>
      <c r="E22" s="181">
        <v>23989.257859836089</v>
      </c>
      <c r="F22" s="185">
        <f t="shared" si="1"/>
        <v>367417.69949610165</v>
      </c>
      <c r="G22" s="185">
        <f t="shared" si="1"/>
        <v>233734.22827421979</v>
      </c>
    </row>
    <row r="23" spans="1:7" x14ac:dyDescent="0.2">
      <c r="A23" s="125">
        <v>39661</v>
      </c>
      <c r="B23" s="182">
        <v>5536.1624485612128</v>
      </c>
      <c r="C23" s="184">
        <f t="shared" si="0"/>
        <v>49921.642139564115</v>
      </c>
      <c r="D23" s="182">
        <v>31476.778461723956</v>
      </c>
      <c r="E23" s="182">
        <v>17550.344801969222</v>
      </c>
      <c r="F23" s="184">
        <f t="shared" si="1"/>
        <v>371254.80654631968</v>
      </c>
      <c r="G23" s="184">
        <f t="shared" si="1"/>
        <v>234297.7125515228</v>
      </c>
    </row>
    <row r="24" spans="1:7" x14ac:dyDescent="0.2">
      <c r="A24" s="124">
        <v>39692</v>
      </c>
      <c r="B24" s="181">
        <v>4270.8996145065375</v>
      </c>
      <c r="C24" s="185">
        <f t="shared" si="0"/>
        <v>51658.166133571322</v>
      </c>
      <c r="D24" s="181">
        <v>37933.081374600908</v>
      </c>
      <c r="E24" s="181">
        <v>18585.303139682899</v>
      </c>
      <c r="F24" s="185">
        <f t="shared" si="1"/>
        <v>369456.39073998458</v>
      </c>
      <c r="G24" s="185">
        <f t="shared" si="1"/>
        <v>235383.24079070869</v>
      </c>
    </row>
    <row r="25" spans="1:7" x14ac:dyDescent="0.2">
      <c r="A25" s="125">
        <v>39722</v>
      </c>
      <c r="B25" s="182">
        <v>3233.7347524529596</v>
      </c>
      <c r="C25" s="184">
        <f t="shared" si="0"/>
        <v>51510.853004543598</v>
      </c>
      <c r="D25" s="182">
        <v>27869.489870489408</v>
      </c>
      <c r="E25" s="182">
        <v>19107.818727352529</v>
      </c>
      <c r="F25" s="184">
        <f t="shared" si="1"/>
        <v>369556.46369151917</v>
      </c>
      <c r="G25" s="184">
        <f t="shared" si="1"/>
        <v>236942.16324624914</v>
      </c>
    </row>
    <row r="26" spans="1:7" x14ac:dyDescent="0.2">
      <c r="A26" s="124">
        <v>39753</v>
      </c>
      <c r="B26" s="181">
        <v>5272.8660093020608</v>
      </c>
      <c r="C26" s="185">
        <f t="shared" si="0"/>
        <v>53650.204124981472</v>
      </c>
      <c r="D26" s="181">
        <v>32099.671817910756</v>
      </c>
      <c r="E26" s="181">
        <v>22818.046195421568</v>
      </c>
      <c r="F26" s="185">
        <f t="shared" si="1"/>
        <v>374149.67372874945</v>
      </c>
      <c r="G26" s="185">
        <f t="shared" si="1"/>
        <v>240255.02398500504</v>
      </c>
    </row>
    <row r="27" spans="1:7" x14ac:dyDescent="0.2">
      <c r="A27" s="125">
        <v>39783</v>
      </c>
      <c r="B27" s="182">
        <v>9274.5151252245014</v>
      </c>
      <c r="C27" s="184">
        <f t="shared" si="0"/>
        <v>51473.016082415576</v>
      </c>
      <c r="D27" s="182">
        <v>38206.840331468251</v>
      </c>
      <c r="E27" s="182">
        <v>28842.967256488922</v>
      </c>
      <c r="F27" s="184">
        <f t="shared" si="1"/>
        <v>367152.82993384812</v>
      </c>
      <c r="G27" s="184">
        <f t="shared" si="1"/>
        <v>243595.96074829265</v>
      </c>
    </row>
    <row r="28" spans="1:7" x14ac:dyDescent="0.2">
      <c r="A28" s="124">
        <v>39814</v>
      </c>
      <c r="B28" s="181">
        <v>2626.9664459684955</v>
      </c>
      <c r="C28" s="185">
        <f t="shared" si="0"/>
        <v>51706.810743450093</v>
      </c>
      <c r="D28" s="181">
        <v>32906.21983772541</v>
      </c>
      <c r="E28" s="181">
        <v>29792.553909046263</v>
      </c>
      <c r="F28" s="185">
        <f t="shared" si="1"/>
        <v>369162.93823685765</v>
      </c>
      <c r="G28" s="185">
        <f t="shared" si="1"/>
        <v>249315.4352809586</v>
      </c>
    </row>
    <row r="29" spans="1:7" x14ac:dyDescent="0.2">
      <c r="A29" s="125">
        <v>39845</v>
      </c>
      <c r="B29" s="182">
        <v>2195.7435526195695</v>
      </c>
      <c r="C29" s="184">
        <f t="shared" si="0"/>
        <v>51803.949650424955</v>
      </c>
      <c r="D29" s="182">
        <v>28070.773296389449</v>
      </c>
      <c r="E29" s="182">
        <v>20136.393038897917</v>
      </c>
      <c r="F29" s="184">
        <f t="shared" si="1"/>
        <v>370905.13443316403</v>
      </c>
      <c r="G29" s="184">
        <f t="shared" si="1"/>
        <v>251335.06680900531</v>
      </c>
    </row>
    <row r="30" spans="1:7" x14ac:dyDescent="0.2">
      <c r="A30" s="124">
        <v>39873</v>
      </c>
      <c r="B30" s="181">
        <v>2787.2037998220649</v>
      </c>
      <c r="C30" s="185">
        <f t="shared" si="0"/>
        <v>51743.8447472025</v>
      </c>
      <c r="D30" s="181">
        <v>30830.892270280674</v>
      </c>
      <c r="E30" s="181">
        <v>20036.803019492105</v>
      </c>
      <c r="F30" s="185">
        <f t="shared" si="1"/>
        <v>374002.79802437348</v>
      </c>
      <c r="G30" s="185">
        <f t="shared" si="1"/>
        <v>254233.02649500218</v>
      </c>
    </row>
    <row r="31" spans="1:7" x14ac:dyDescent="0.2">
      <c r="A31" s="125">
        <v>39904</v>
      </c>
      <c r="B31" s="182">
        <v>4263.0509463388098</v>
      </c>
      <c r="C31" s="184">
        <f t="shared" si="0"/>
        <v>53237.203440226651</v>
      </c>
      <c r="D31" s="182">
        <v>30416.092799735547</v>
      </c>
      <c r="E31" s="182">
        <v>19923.426927234334</v>
      </c>
      <c r="F31" s="184">
        <f t="shared" si="1"/>
        <v>375606.88071731612</v>
      </c>
      <c r="G31" s="184">
        <f t="shared" si="1"/>
        <v>256984.73225132105</v>
      </c>
    </row>
    <row r="32" spans="1:7" x14ac:dyDescent="0.2">
      <c r="A32" s="124">
        <v>39934</v>
      </c>
      <c r="B32" s="181">
        <v>4417.9706601785638</v>
      </c>
      <c r="C32" s="185">
        <f t="shared" si="0"/>
        <v>53843.60388027376</v>
      </c>
      <c r="D32" s="181">
        <v>30188.260476141211</v>
      </c>
      <c r="E32" s="181">
        <v>19358.333085014838</v>
      </c>
      <c r="F32" s="185">
        <f t="shared" ref="F32:G47" si="2">SUM(D21:D32)</f>
        <v>377255.81737204228</v>
      </c>
      <c r="G32" s="185">
        <f t="shared" si="2"/>
        <v>258765.38626233721</v>
      </c>
    </row>
    <row r="33" spans="1:7" x14ac:dyDescent="0.2">
      <c r="A33" s="125">
        <v>39965</v>
      </c>
      <c r="B33" s="182">
        <v>4817.5731721960201</v>
      </c>
      <c r="C33" s="184">
        <f t="shared" si="0"/>
        <v>54173.767930533853</v>
      </c>
      <c r="D33" s="182">
        <v>30614.846276801767</v>
      </c>
      <c r="E33" s="182">
        <v>20152.725114809229</v>
      </c>
      <c r="F33" s="184">
        <f t="shared" si="2"/>
        <v>378800.63347759389</v>
      </c>
      <c r="G33" s="184">
        <f t="shared" si="2"/>
        <v>260293.97307524591</v>
      </c>
    </row>
    <row r="34" spans="1:7" x14ac:dyDescent="0.2">
      <c r="A34" s="124">
        <v>39995</v>
      </c>
      <c r="B34" s="181">
        <v>5192.7860384169826</v>
      </c>
      <c r="C34" s="185">
        <f t="shared" si="0"/>
        <v>53889.472565587777</v>
      </c>
      <c r="D34" s="181">
        <v>30428.726133027296</v>
      </c>
      <c r="E34" s="181">
        <v>25412.966554815848</v>
      </c>
      <c r="F34" s="185">
        <f t="shared" si="2"/>
        <v>381041.67294629465</v>
      </c>
      <c r="G34" s="185">
        <f t="shared" si="2"/>
        <v>261717.68177022567</v>
      </c>
    </row>
    <row r="35" spans="1:7" x14ac:dyDescent="0.2">
      <c r="A35" s="125">
        <v>40026</v>
      </c>
      <c r="B35" s="182">
        <v>3594.4514309801252</v>
      </c>
      <c r="C35" s="184">
        <f t="shared" si="0"/>
        <v>51947.761548006689</v>
      </c>
      <c r="D35" s="182">
        <v>34247.942422894092</v>
      </c>
      <c r="E35" s="182">
        <v>20207.062347370043</v>
      </c>
      <c r="F35" s="184">
        <f t="shared" si="2"/>
        <v>383812.83690746478</v>
      </c>
      <c r="G35" s="184">
        <f t="shared" si="2"/>
        <v>264374.39931562648</v>
      </c>
    </row>
    <row r="36" spans="1:7" x14ac:dyDescent="0.2">
      <c r="A36" s="124">
        <v>40057</v>
      </c>
      <c r="B36" s="181">
        <v>6122.5511075109198</v>
      </c>
      <c r="C36" s="185">
        <f t="shared" si="0"/>
        <v>53799.413041011074</v>
      </c>
      <c r="D36" s="181">
        <v>40569.687097434566</v>
      </c>
      <c r="E36" s="181">
        <v>20648.74663062358</v>
      </c>
      <c r="F36" s="185">
        <f t="shared" si="2"/>
        <v>386449.44263029832</v>
      </c>
      <c r="G36" s="185">
        <f t="shared" si="2"/>
        <v>266437.84280656721</v>
      </c>
    </row>
    <row r="37" spans="1:7" x14ac:dyDescent="0.2">
      <c r="A37" s="125">
        <v>40087</v>
      </c>
      <c r="B37" s="182">
        <v>5799.3041541948196</v>
      </c>
      <c r="C37" s="184">
        <f t="shared" si="0"/>
        <v>56364.982442752931</v>
      </c>
      <c r="D37" s="182">
        <v>30674.93062953715</v>
      </c>
      <c r="E37" s="182">
        <v>20668.307586402254</v>
      </c>
      <c r="F37" s="184">
        <f t="shared" si="2"/>
        <v>389254.88338934613</v>
      </c>
      <c r="G37" s="184">
        <f t="shared" si="2"/>
        <v>267998.33166561695</v>
      </c>
    </row>
    <row r="38" spans="1:7" x14ac:dyDescent="0.2">
      <c r="A38" s="124">
        <v>40118</v>
      </c>
      <c r="B38" s="181">
        <v>5453.3192158968941</v>
      </c>
      <c r="C38" s="185">
        <f t="shared" si="0"/>
        <v>56545.435649347761</v>
      </c>
      <c r="D38" s="181">
        <v>34508.127878989653</v>
      </c>
      <c r="E38" s="181">
        <v>23585.048142644911</v>
      </c>
      <c r="F38" s="185">
        <f t="shared" si="2"/>
        <v>391663.33945042506</v>
      </c>
      <c r="G38" s="185">
        <f t="shared" si="2"/>
        <v>268765.33361284027</v>
      </c>
    </row>
    <row r="39" spans="1:7" x14ac:dyDescent="0.2">
      <c r="A39" s="125">
        <v>40148</v>
      </c>
      <c r="B39" s="182">
        <v>12186.044866721702</v>
      </c>
      <c r="C39" s="184">
        <f t="shared" si="0"/>
        <v>59456.965390844969</v>
      </c>
      <c r="D39" s="182">
        <v>41128.316901014776</v>
      </c>
      <c r="E39" s="182">
        <v>29415.245722377804</v>
      </c>
      <c r="F39" s="184">
        <f t="shared" si="2"/>
        <v>394584.81601997162</v>
      </c>
      <c r="G39" s="184">
        <f t="shared" si="2"/>
        <v>269337.61207872914</v>
      </c>
    </row>
    <row r="40" spans="1:7" x14ac:dyDescent="0.2">
      <c r="A40" s="124">
        <v>40179</v>
      </c>
      <c r="B40" s="181">
        <v>5133.5654418056747</v>
      </c>
      <c r="C40" s="185">
        <f t="shared" si="0"/>
        <v>61963.564386682141</v>
      </c>
      <c r="D40" s="181">
        <v>30459.357933533443</v>
      </c>
      <c r="E40" s="181">
        <v>24626.781796237588</v>
      </c>
      <c r="F40" s="185">
        <f t="shared" si="2"/>
        <v>392137.95411577966</v>
      </c>
      <c r="G40" s="185">
        <f t="shared" si="2"/>
        <v>264171.83996592043</v>
      </c>
    </row>
    <row r="41" spans="1:7" x14ac:dyDescent="0.2">
      <c r="A41" s="125">
        <v>40210</v>
      </c>
      <c r="B41" s="182">
        <v>4103.1942402872783</v>
      </c>
      <c r="C41" s="184">
        <f t="shared" si="0"/>
        <v>63871.01507434986</v>
      </c>
      <c r="D41" s="182">
        <v>32269.736650101651</v>
      </c>
      <c r="E41" s="182">
        <v>20874.307238946338</v>
      </c>
      <c r="F41" s="184">
        <f t="shared" si="2"/>
        <v>396336.91746949183</v>
      </c>
      <c r="G41" s="184">
        <f t="shared" si="2"/>
        <v>264909.75416596886</v>
      </c>
    </row>
    <row r="42" spans="1:7" x14ac:dyDescent="0.2">
      <c r="A42" s="124">
        <v>40238</v>
      </c>
      <c r="B42" s="181">
        <v>7221.2693639605413</v>
      </c>
      <c r="C42" s="185">
        <f t="shared" si="0"/>
        <v>68305.080638488333</v>
      </c>
      <c r="D42" s="181">
        <v>38224.573703805509</v>
      </c>
      <c r="E42" s="181">
        <v>25875.988456135157</v>
      </c>
      <c r="F42" s="185">
        <f t="shared" si="2"/>
        <v>403730.59890301665</v>
      </c>
      <c r="G42" s="185">
        <f t="shared" si="2"/>
        <v>270748.93960261194</v>
      </c>
    </row>
    <row r="43" spans="1:7" x14ac:dyDescent="0.2">
      <c r="A43" s="125">
        <v>40269</v>
      </c>
      <c r="B43" s="182">
        <v>4985.8452150912181</v>
      </c>
      <c r="C43" s="184">
        <f t="shared" si="0"/>
        <v>69027.874907240737</v>
      </c>
      <c r="D43" s="182">
        <v>32515.036915197579</v>
      </c>
      <c r="E43" s="182">
        <v>20439.202081312626</v>
      </c>
      <c r="F43" s="184">
        <f t="shared" si="2"/>
        <v>405829.54301847867</v>
      </c>
      <c r="G43" s="184">
        <f t="shared" si="2"/>
        <v>271264.7147566902</v>
      </c>
    </row>
    <row r="44" spans="1:7" x14ac:dyDescent="0.2">
      <c r="A44" s="124">
        <v>40299</v>
      </c>
      <c r="B44" s="181">
        <v>6906.7012651839896</v>
      </c>
      <c r="C44" s="185">
        <f t="shared" si="0"/>
        <v>71516.605512246155</v>
      </c>
      <c r="D44" s="181">
        <v>32090.199376496686</v>
      </c>
      <c r="E44" s="181">
        <v>21023.815585397489</v>
      </c>
      <c r="F44" s="185">
        <f t="shared" si="2"/>
        <v>407731.48191883415</v>
      </c>
      <c r="G44" s="185">
        <f t="shared" si="2"/>
        <v>272930.1972570729</v>
      </c>
    </row>
    <row r="45" spans="1:7" x14ac:dyDescent="0.2">
      <c r="A45" s="125">
        <v>40330</v>
      </c>
      <c r="B45" s="182">
        <v>5618.7074796071483</v>
      </c>
      <c r="C45" s="184">
        <f t="shared" si="0"/>
        <v>72317.73981965729</v>
      </c>
      <c r="D45" s="182">
        <v>32403.833947255633</v>
      </c>
      <c r="E45" s="182">
        <v>20810.770954084313</v>
      </c>
      <c r="F45" s="184">
        <f t="shared" si="2"/>
        <v>409520.46958928794</v>
      </c>
      <c r="G45" s="184">
        <f t="shared" si="2"/>
        <v>273588.24309634796</v>
      </c>
    </row>
    <row r="46" spans="1:7" x14ac:dyDescent="0.2">
      <c r="A46" s="124">
        <v>40360</v>
      </c>
      <c r="B46" s="181">
        <v>7860.244562797574</v>
      </c>
      <c r="C46" s="185">
        <f t="shared" si="0"/>
        <v>74985.198344037883</v>
      </c>
      <c r="D46" s="181">
        <v>32486.722168045955</v>
      </c>
      <c r="E46" s="181">
        <v>26682.152921675166</v>
      </c>
      <c r="F46" s="185">
        <f t="shared" si="2"/>
        <v>411578.46562430658</v>
      </c>
      <c r="G46" s="185">
        <f t="shared" si="2"/>
        <v>274857.42946320726</v>
      </c>
    </row>
    <row r="47" spans="1:7" x14ac:dyDescent="0.2">
      <c r="A47" s="125">
        <v>40391</v>
      </c>
      <c r="B47" s="182">
        <v>4059.6329933636621</v>
      </c>
      <c r="C47" s="184">
        <f t="shared" si="0"/>
        <v>75450.379906421425</v>
      </c>
      <c r="D47" s="182">
        <v>38055.317560128096</v>
      </c>
      <c r="E47" s="182">
        <v>21853.396554653958</v>
      </c>
      <c r="F47" s="184">
        <f t="shared" si="2"/>
        <v>415385.84076154063</v>
      </c>
      <c r="G47" s="184">
        <f t="shared" si="2"/>
        <v>276503.76367049117</v>
      </c>
    </row>
    <row r="48" spans="1:7" x14ac:dyDescent="0.2">
      <c r="A48" s="124">
        <v>40422</v>
      </c>
      <c r="B48" s="181">
        <v>8078.7756960835895</v>
      </c>
      <c r="C48" s="185">
        <f t="shared" si="0"/>
        <v>77406.604494994084</v>
      </c>
      <c r="D48" s="181">
        <v>43834.966954297983</v>
      </c>
      <c r="E48" s="181">
        <v>21773.489323725014</v>
      </c>
      <c r="F48" s="185">
        <f t="shared" ref="F48:G63" si="3">SUM(D37:D48)</f>
        <v>418651.12061840412</v>
      </c>
      <c r="G48" s="185">
        <f t="shared" si="3"/>
        <v>277628.50636359263</v>
      </c>
    </row>
    <row r="49" spans="1:7" x14ac:dyDescent="0.2">
      <c r="A49" s="125">
        <v>40452</v>
      </c>
      <c r="B49" s="182">
        <v>8082.5932161840965</v>
      </c>
      <c r="C49" s="184">
        <f t="shared" si="0"/>
        <v>79689.893556983356</v>
      </c>
      <c r="D49" s="182">
        <v>32626.833269172839</v>
      </c>
      <c r="E49" s="182">
        <v>21739.208992412074</v>
      </c>
      <c r="F49" s="184">
        <f t="shared" si="3"/>
        <v>420603.02325803979</v>
      </c>
      <c r="G49" s="184">
        <f t="shared" si="3"/>
        <v>278699.40776960243</v>
      </c>
    </row>
    <row r="50" spans="1:7" x14ac:dyDescent="0.2">
      <c r="A50" s="124">
        <v>40483</v>
      </c>
      <c r="B50" s="181">
        <v>6425.9075488188355</v>
      </c>
      <c r="C50" s="185">
        <f t="shared" si="0"/>
        <v>80662.481889905306</v>
      </c>
      <c r="D50" s="181">
        <v>36634.779536298469</v>
      </c>
      <c r="E50" s="181">
        <v>24841.302881568346</v>
      </c>
      <c r="F50" s="185">
        <f t="shared" si="3"/>
        <v>422729.67491534859</v>
      </c>
      <c r="G50" s="185">
        <f t="shared" si="3"/>
        <v>279955.66250852589</v>
      </c>
    </row>
    <row r="51" spans="1:7" x14ac:dyDescent="0.2">
      <c r="A51" s="125">
        <v>40513</v>
      </c>
      <c r="B51" s="182">
        <v>6235.9995235534634</v>
      </c>
      <c r="C51" s="184">
        <f t="shared" si="0"/>
        <v>74712.436546737066</v>
      </c>
      <c r="D51" s="182">
        <v>44070.12635092772</v>
      </c>
      <c r="E51" s="182">
        <v>30805.855315640325</v>
      </c>
      <c r="F51" s="184">
        <f t="shared" si="3"/>
        <v>425671.48436526151</v>
      </c>
      <c r="G51" s="184">
        <f t="shared" si="3"/>
        <v>281346.27210178843</v>
      </c>
    </row>
    <row r="52" spans="1:7" x14ac:dyDescent="0.2">
      <c r="A52" s="124">
        <v>40544</v>
      </c>
      <c r="B52" s="181">
        <v>12587.457623965676</v>
      </c>
      <c r="C52" s="185">
        <f t="shared" si="0"/>
        <v>82166.328728897061</v>
      </c>
      <c r="D52" s="181">
        <v>32539.699223248823</v>
      </c>
      <c r="E52" s="181">
        <v>25673.966709856493</v>
      </c>
      <c r="F52" s="185">
        <f t="shared" si="3"/>
        <v>427751.82565497694</v>
      </c>
      <c r="G52" s="185">
        <f t="shared" si="3"/>
        <v>282393.45701540733</v>
      </c>
    </row>
    <row r="53" spans="1:7" x14ac:dyDescent="0.2">
      <c r="A53" s="125">
        <v>40575</v>
      </c>
      <c r="B53" s="182">
        <v>2382.7829269580225</v>
      </c>
      <c r="C53" s="184">
        <f t="shared" si="0"/>
        <v>80445.917415567834</v>
      </c>
      <c r="D53" s="182">
        <v>33813.199735455848</v>
      </c>
      <c r="E53" s="182">
        <v>21928.612513519703</v>
      </c>
      <c r="F53" s="184">
        <f t="shared" si="3"/>
        <v>429295.28874033107</v>
      </c>
      <c r="G53" s="184">
        <f t="shared" si="3"/>
        <v>283447.76228998066</v>
      </c>
    </row>
    <row r="54" spans="1:7" x14ac:dyDescent="0.2">
      <c r="A54" s="124">
        <v>40603</v>
      </c>
      <c r="B54" s="181">
        <v>5424.5172679832485</v>
      </c>
      <c r="C54" s="185">
        <f t="shared" si="0"/>
        <v>78649.165319590538</v>
      </c>
      <c r="D54" s="181">
        <v>33647.534695196591</v>
      </c>
      <c r="E54" s="181">
        <v>22158.700576031515</v>
      </c>
      <c r="F54" s="185">
        <f t="shared" si="3"/>
        <v>424718.24973172223</v>
      </c>
      <c r="G54" s="185">
        <f t="shared" si="3"/>
        <v>279730.47440987703</v>
      </c>
    </row>
    <row r="55" spans="1:7" x14ac:dyDescent="0.2">
      <c r="A55" s="125">
        <v>40634</v>
      </c>
      <c r="B55" s="182">
        <v>5810.1104759810141</v>
      </c>
      <c r="C55" s="184">
        <f t="shared" si="0"/>
        <v>79473.43058048033</v>
      </c>
      <c r="D55" s="182">
        <v>38314.683092489118</v>
      </c>
      <c r="E55" s="182">
        <v>26200.269361172752</v>
      </c>
      <c r="F55" s="184">
        <f t="shared" si="3"/>
        <v>430517.89590901381</v>
      </c>
      <c r="G55" s="184">
        <f t="shared" si="3"/>
        <v>285491.54168973718</v>
      </c>
    </row>
    <row r="56" spans="1:7" x14ac:dyDescent="0.2">
      <c r="A56" s="124">
        <v>40664</v>
      </c>
      <c r="B56" s="181">
        <v>5953.8070780877451</v>
      </c>
      <c r="C56" s="185">
        <f t="shared" si="0"/>
        <v>78520.536393384085</v>
      </c>
      <c r="D56" s="181">
        <v>33711.600520375192</v>
      </c>
      <c r="E56" s="181">
        <v>22037.628259840407</v>
      </c>
      <c r="F56" s="185">
        <f t="shared" si="3"/>
        <v>432139.29705289233</v>
      </c>
      <c r="G56" s="185">
        <f t="shared" si="3"/>
        <v>286505.35436418012</v>
      </c>
    </row>
    <row r="57" spans="1:7" x14ac:dyDescent="0.2">
      <c r="A57" s="125">
        <v>40695</v>
      </c>
      <c r="B57" s="182">
        <v>7793.5346601978708</v>
      </c>
      <c r="C57" s="184">
        <f t="shared" si="0"/>
        <v>80695.363573974799</v>
      </c>
      <c r="D57" s="182">
        <v>33749.435714906744</v>
      </c>
      <c r="E57" s="182">
        <v>21880.895100529484</v>
      </c>
      <c r="F57" s="184">
        <f t="shared" si="3"/>
        <v>433484.89882054337</v>
      </c>
      <c r="G57" s="184">
        <f t="shared" si="3"/>
        <v>287575.47851062525</v>
      </c>
    </row>
    <row r="58" spans="1:7" x14ac:dyDescent="0.2">
      <c r="A58" s="124">
        <v>40725</v>
      </c>
      <c r="B58" s="181">
        <v>7553.6627350944427</v>
      </c>
      <c r="C58" s="185">
        <f t="shared" si="0"/>
        <v>80388.781746271663</v>
      </c>
      <c r="D58" s="181">
        <v>34204.472248586157</v>
      </c>
      <c r="E58" s="181">
        <v>27454.916179219483</v>
      </c>
      <c r="F58" s="185">
        <f t="shared" si="3"/>
        <v>435202.64890108362</v>
      </c>
      <c r="G58" s="185">
        <f t="shared" si="3"/>
        <v>288348.24176816957</v>
      </c>
    </row>
    <row r="59" spans="1:7" x14ac:dyDescent="0.2">
      <c r="A59" s="125">
        <v>40756</v>
      </c>
      <c r="B59" s="182">
        <v>5079.3214927141944</v>
      </c>
      <c r="C59" s="184">
        <f t="shared" si="0"/>
        <v>81408.4702456222</v>
      </c>
      <c r="D59" s="182">
        <v>38035.36950704809</v>
      </c>
      <c r="E59" s="182">
        <v>21344.847624402693</v>
      </c>
      <c r="F59" s="184">
        <f t="shared" si="3"/>
        <v>435182.70084800356</v>
      </c>
      <c r="G59" s="184">
        <f t="shared" si="3"/>
        <v>287839.69283791829</v>
      </c>
    </row>
    <row r="60" spans="1:7" x14ac:dyDescent="0.2">
      <c r="A60" s="124">
        <v>40787</v>
      </c>
      <c r="B60" s="181">
        <v>5387.6339280096599</v>
      </c>
      <c r="C60" s="185">
        <f t="shared" si="0"/>
        <v>78717.328477548275</v>
      </c>
      <c r="D60" s="181">
        <v>45233.411262003618</v>
      </c>
      <c r="E60" s="181">
        <v>21551.530656208182</v>
      </c>
      <c r="F60" s="185">
        <f t="shared" si="3"/>
        <v>436581.14515570924</v>
      </c>
      <c r="G60" s="185">
        <f t="shared" si="3"/>
        <v>287617.73417040141</v>
      </c>
    </row>
    <row r="61" spans="1:7" x14ac:dyDescent="0.2">
      <c r="A61" s="125">
        <v>40817</v>
      </c>
      <c r="B61" s="182">
        <v>7346.9121281626412</v>
      </c>
      <c r="C61" s="184">
        <f t="shared" si="0"/>
        <v>77981.647389526814</v>
      </c>
      <c r="D61" s="182">
        <v>33767.255535320714</v>
      </c>
      <c r="E61" s="182">
        <v>21187.067528009749</v>
      </c>
      <c r="F61" s="184">
        <f t="shared" si="3"/>
        <v>437721.56742185715</v>
      </c>
      <c r="G61" s="184">
        <f t="shared" si="3"/>
        <v>287065.59270599915</v>
      </c>
    </row>
    <row r="62" spans="1:7" x14ac:dyDescent="0.2">
      <c r="A62" s="124">
        <v>40848</v>
      </c>
      <c r="B62" s="181">
        <v>4964.099516149091</v>
      </c>
      <c r="C62" s="185">
        <f t="shared" si="0"/>
        <v>76519.839356857061</v>
      </c>
      <c r="D62" s="181">
        <v>38090.982911616076</v>
      </c>
      <c r="E62" s="181">
        <v>23847.150265121105</v>
      </c>
      <c r="F62" s="185">
        <f t="shared" si="3"/>
        <v>439177.77079717477</v>
      </c>
      <c r="G62" s="185">
        <f t="shared" si="3"/>
        <v>286071.44008955196</v>
      </c>
    </row>
    <row r="63" spans="1:7" x14ac:dyDescent="0.2">
      <c r="A63" s="125">
        <v>40878</v>
      </c>
      <c r="B63" s="182">
        <v>12194.344615560534</v>
      </c>
      <c r="C63" s="184">
        <f t="shared" si="0"/>
        <v>82478.184448864136</v>
      </c>
      <c r="D63" s="182">
        <v>45607.996830548167</v>
      </c>
      <c r="E63" s="182">
        <v>29133.340504726486</v>
      </c>
      <c r="F63" s="184">
        <f t="shared" si="3"/>
        <v>440715.64127679518</v>
      </c>
      <c r="G63" s="184">
        <f t="shared" si="3"/>
        <v>284398.92527863808</v>
      </c>
    </row>
    <row r="64" spans="1:7" x14ac:dyDescent="0.2">
      <c r="A64" s="124">
        <v>40909</v>
      </c>
      <c r="B64" s="181">
        <v>11733.911263264079</v>
      </c>
      <c r="C64" s="185">
        <f t="shared" si="0"/>
        <v>81624.638088162552</v>
      </c>
      <c r="D64" s="181">
        <v>34385.393463239874</v>
      </c>
      <c r="E64" s="181">
        <v>25118.949639678453</v>
      </c>
      <c r="F64" s="185">
        <f t="shared" ref="F64:G79" si="4">SUM(D53:D64)</f>
        <v>442561.3355167862</v>
      </c>
      <c r="G64" s="185">
        <f t="shared" si="4"/>
        <v>283843.90820846002</v>
      </c>
    </row>
    <row r="65" spans="1:7" x14ac:dyDescent="0.2">
      <c r="A65" s="125">
        <v>40940</v>
      </c>
      <c r="B65" s="182">
        <v>2826.3487818462013</v>
      </c>
      <c r="C65" s="184">
        <f t="shared" si="0"/>
        <v>82068.203943050728</v>
      </c>
      <c r="D65" s="182">
        <v>36264.755810311799</v>
      </c>
      <c r="E65" s="182">
        <v>21819.830143292791</v>
      </c>
      <c r="F65" s="184">
        <f t="shared" si="4"/>
        <v>445012.89159164217</v>
      </c>
      <c r="G65" s="184">
        <f t="shared" si="4"/>
        <v>283735.1258382331</v>
      </c>
    </row>
    <row r="66" spans="1:7" x14ac:dyDescent="0.2">
      <c r="A66" s="124">
        <v>40969</v>
      </c>
      <c r="B66" s="181">
        <v>9206.3000938152672</v>
      </c>
      <c r="C66" s="185">
        <f t="shared" si="0"/>
        <v>85849.986768882751</v>
      </c>
      <c r="D66" s="181">
        <v>36249.392372594237</v>
      </c>
      <c r="E66" s="181">
        <v>21263.341358635149</v>
      </c>
      <c r="F66" s="185">
        <f t="shared" si="4"/>
        <v>447614.74926903978</v>
      </c>
      <c r="G66" s="185">
        <f t="shared" si="4"/>
        <v>282839.76662083674</v>
      </c>
    </row>
    <row r="67" spans="1:7" x14ac:dyDescent="0.2">
      <c r="A67" s="125">
        <v>41000</v>
      </c>
      <c r="B67" s="182">
        <v>8148.8878383229276</v>
      </c>
      <c r="C67" s="184">
        <f t="shared" si="0"/>
        <v>88188.764131224671</v>
      </c>
      <c r="D67" s="182">
        <v>40667.085700645745</v>
      </c>
      <c r="E67" s="182">
        <v>24346.410554190858</v>
      </c>
      <c r="F67" s="184">
        <f t="shared" si="4"/>
        <v>449967.15187719645</v>
      </c>
      <c r="G67" s="184">
        <f t="shared" si="4"/>
        <v>280985.90781385481</v>
      </c>
    </row>
    <row r="68" spans="1:7" x14ac:dyDescent="0.2">
      <c r="A68" s="124">
        <v>41030</v>
      </c>
      <c r="B68" s="181">
        <v>7702.0351014877569</v>
      </c>
      <c r="C68" s="185">
        <f t="shared" si="0"/>
        <v>89936.992154624677</v>
      </c>
      <c r="D68" s="181">
        <v>36500.338404611124</v>
      </c>
      <c r="E68" s="181">
        <v>21748.771012888174</v>
      </c>
      <c r="F68" s="185">
        <f t="shared" si="4"/>
        <v>452755.88976143237</v>
      </c>
      <c r="G68" s="185">
        <f t="shared" si="4"/>
        <v>280697.05056690262</v>
      </c>
    </row>
    <row r="69" spans="1:7" x14ac:dyDescent="0.2">
      <c r="A69" s="125">
        <v>41061</v>
      </c>
      <c r="B69" s="182">
        <v>9849.5363368296712</v>
      </c>
      <c r="C69" s="184">
        <f t="shared" si="0"/>
        <v>91992.993831256463</v>
      </c>
      <c r="D69" s="182">
        <v>36463.99904869176</v>
      </c>
      <c r="E69" s="182">
        <v>22350.641021152234</v>
      </c>
      <c r="F69" s="184">
        <f t="shared" si="4"/>
        <v>455470.45309521735</v>
      </c>
      <c r="G69" s="184">
        <f t="shared" si="4"/>
        <v>281166.79648752534</v>
      </c>
    </row>
    <row r="70" spans="1:7" x14ac:dyDescent="0.2">
      <c r="A70" s="124">
        <v>41091</v>
      </c>
      <c r="B70" s="181">
        <v>8819.629116409842</v>
      </c>
      <c r="C70" s="185">
        <f t="shared" si="0"/>
        <v>93258.960212571852</v>
      </c>
      <c r="D70" s="181">
        <v>37016.162431347504</v>
      </c>
      <c r="E70" s="181">
        <v>27368.0295853727</v>
      </c>
      <c r="F70" s="185">
        <f t="shared" si="4"/>
        <v>458282.14327797864</v>
      </c>
      <c r="G70" s="185">
        <f t="shared" si="4"/>
        <v>281079.90989367856</v>
      </c>
    </row>
    <row r="71" spans="1:7" x14ac:dyDescent="0.2">
      <c r="A71" s="125">
        <v>41122</v>
      </c>
      <c r="B71" s="182">
        <v>5493.188141681786</v>
      </c>
      <c r="C71" s="184">
        <f t="shared" si="0"/>
        <v>93672.826861539448</v>
      </c>
      <c r="D71" s="182">
        <v>40728.414559726094</v>
      </c>
      <c r="E71" s="182">
        <v>21188.857401077355</v>
      </c>
      <c r="F71" s="184">
        <f t="shared" si="4"/>
        <v>460975.18833065667</v>
      </c>
      <c r="G71" s="184">
        <f t="shared" si="4"/>
        <v>280923.91967035324</v>
      </c>
    </row>
    <row r="72" spans="1:7" x14ac:dyDescent="0.2">
      <c r="A72" s="124">
        <v>41153</v>
      </c>
      <c r="B72" s="181">
        <v>4055.6388598361832</v>
      </c>
      <c r="C72" s="185">
        <f t="shared" si="0"/>
        <v>92340.831793365986</v>
      </c>
      <c r="D72" s="181">
        <v>48253.246383616417</v>
      </c>
      <c r="E72" s="181">
        <v>20966.409590395564</v>
      </c>
      <c r="F72" s="185">
        <f t="shared" si="4"/>
        <v>463995.0234522695</v>
      </c>
      <c r="G72" s="185">
        <f t="shared" si="4"/>
        <v>280338.79860454059</v>
      </c>
    </row>
    <row r="73" spans="1:7" x14ac:dyDescent="0.2">
      <c r="A73" s="125">
        <v>41183</v>
      </c>
      <c r="B73" s="182">
        <v>8337.8811251911538</v>
      </c>
      <c r="C73" s="184">
        <f t="shared" si="0"/>
        <v>93331.800790394496</v>
      </c>
      <c r="D73" s="182">
        <v>36932.020075562927</v>
      </c>
      <c r="E73" s="182">
        <v>21049.512789590099</v>
      </c>
      <c r="F73" s="184">
        <f t="shared" si="4"/>
        <v>467159.7879925117</v>
      </c>
      <c r="G73" s="184">
        <f t="shared" si="4"/>
        <v>280201.24386612099</v>
      </c>
    </row>
    <row r="74" spans="1:7" x14ac:dyDescent="0.2">
      <c r="A74" s="124">
        <v>41214</v>
      </c>
      <c r="B74" s="181">
        <v>5767.013258316385</v>
      </c>
      <c r="C74" s="185">
        <f t="shared" si="0"/>
        <v>94134.714532561789</v>
      </c>
      <c r="D74" s="181">
        <v>40585.510436751785</v>
      </c>
      <c r="E74" s="181">
        <v>24502.331447151424</v>
      </c>
      <c r="F74" s="185">
        <f t="shared" si="4"/>
        <v>469654.31551764737</v>
      </c>
      <c r="G74" s="185">
        <f t="shared" si="4"/>
        <v>280856.42504815129</v>
      </c>
    </row>
    <row r="75" spans="1:7" x14ac:dyDescent="0.2">
      <c r="A75" s="125">
        <v>41244</v>
      </c>
      <c r="B75" s="182">
        <v>6630.3869266076335</v>
      </c>
      <c r="C75" s="184">
        <f t="shared" si="0"/>
        <v>88570.756843608877</v>
      </c>
      <c r="D75" s="182">
        <v>46344.942877620837</v>
      </c>
      <c r="E75" s="182">
        <v>28370.251560622288</v>
      </c>
      <c r="F75" s="184">
        <f t="shared" si="4"/>
        <v>470391.26156472007</v>
      </c>
      <c r="G75" s="184">
        <f t="shared" si="4"/>
        <v>280093.33610404714</v>
      </c>
    </row>
    <row r="76" spans="1:7" x14ac:dyDescent="0.2">
      <c r="A76" s="124">
        <v>41275</v>
      </c>
      <c r="B76" s="181">
        <v>13788.574302893794</v>
      </c>
      <c r="C76" s="185">
        <f t="shared" si="0"/>
        <v>90625.419883238588</v>
      </c>
      <c r="D76" s="181">
        <v>39533.900885669638</v>
      </c>
      <c r="E76" s="181">
        <v>23945.379332172819</v>
      </c>
      <c r="F76" s="185">
        <f t="shared" si="4"/>
        <v>475539.76898714982</v>
      </c>
      <c r="G76" s="185">
        <f t="shared" si="4"/>
        <v>278919.76579654147</v>
      </c>
    </row>
    <row r="77" spans="1:7" x14ac:dyDescent="0.2">
      <c r="A77" s="125">
        <v>41306</v>
      </c>
      <c r="B77" s="182">
        <v>3854.2205330662255</v>
      </c>
      <c r="C77" s="184">
        <f t="shared" si="0"/>
        <v>91653.291634458612</v>
      </c>
      <c r="D77" s="182">
        <v>36149.663818450965</v>
      </c>
      <c r="E77" s="182">
        <v>21520.059799239079</v>
      </c>
      <c r="F77" s="184">
        <f t="shared" si="4"/>
        <v>475424.67699528905</v>
      </c>
      <c r="G77" s="184">
        <f t="shared" si="4"/>
        <v>278619.99545248778</v>
      </c>
    </row>
    <row r="78" spans="1:7" x14ac:dyDescent="0.2">
      <c r="A78" s="124">
        <v>41334</v>
      </c>
      <c r="B78" s="181">
        <v>6384.1826242554816</v>
      </c>
      <c r="C78" s="185">
        <f t="shared" si="0"/>
        <v>88831.174164898839</v>
      </c>
      <c r="D78" s="181">
        <v>39256.937356651222</v>
      </c>
      <c r="E78" s="181">
        <v>21318.065376002567</v>
      </c>
      <c r="F78" s="185">
        <f t="shared" si="4"/>
        <v>478432.22197934607</v>
      </c>
      <c r="G78" s="185">
        <f t="shared" si="4"/>
        <v>278674.71946985519</v>
      </c>
    </row>
    <row r="79" spans="1:7" x14ac:dyDescent="0.2">
      <c r="A79" s="125">
        <v>41365</v>
      </c>
      <c r="B79" s="182">
        <v>8642.0838246584681</v>
      </c>
      <c r="C79" s="184">
        <f t="shared" si="0"/>
        <v>89324.370151234383</v>
      </c>
      <c r="D79" s="182">
        <v>44345.413364004875</v>
      </c>
      <c r="E79" s="182">
        <v>25792.6508592834</v>
      </c>
      <c r="F79" s="184">
        <f t="shared" si="4"/>
        <v>482110.54964270513</v>
      </c>
      <c r="G79" s="184">
        <f t="shared" si="4"/>
        <v>280120.95977494773</v>
      </c>
    </row>
    <row r="80" spans="1:7" x14ac:dyDescent="0.2">
      <c r="A80" s="124">
        <v>41395</v>
      </c>
      <c r="B80" s="181">
        <v>5466.0200950582976</v>
      </c>
      <c r="C80" s="185">
        <f t="shared" ref="C80:C143" si="5">SUM(B69:B80)</f>
        <v>87088.355144804911</v>
      </c>
      <c r="D80" s="181">
        <v>38467.716033019758</v>
      </c>
      <c r="E80" s="181">
        <v>22420.346963910808</v>
      </c>
      <c r="F80" s="185">
        <f t="shared" ref="F80:G95" si="6">SUM(D69:D80)</f>
        <v>484077.92727111379</v>
      </c>
      <c r="G80" s="185">
        <f t="shared" si="6"/>
        <v>280792.53572597035</v>
      </c>
    </row>
    <row r="81" spans="1:7" x14ac:dyDescent="0.2">
      <c r="A81" s="125">
        <v>41426</v>
      </c>
      <c r="B81" s="182">
        <v>8852.4339953655672</v>
      </c>
      <c r="C81" s="184">
        <f t="shared" si="5"/>
        <v>86091.252803340831</v>
      </c>
      <c r="D81" s="182">
        <v>38199.240737048793</v>
      </c>
      <c r="E81" s="182">
        <v>23041.984442525969</v>
      </c>
      <c r="F81" s="184">
        <f t="shared" si="6"/>
        <v>485813.16895947087</v>
      </c>
      <c r="G81" s="184">
        <f t="shared" si="6"/>
        <v>281483.87914734404</v>
      </c>
    </row>
    <row r="82" spans="1:7" x14ac:dyDescent="0.2">
      <c r="A82" s="124">
        <v>41456</v>
      </c>
      <c r="B82" s="181">
        <v>7869.1840670587717</v>
      </c>
      <c r="C82" s="185">
        <f t="shared" si="5"/>
        <v>85140.807753989749</v>
      </c>
      <c r="D82" s="181">
        <v>38881.08505773441</v>
      </c>
      <c r="E82" s="181">
        <v>28604.091833300885</v>
      </c>
      <c r="F82" s="185">
        <f t="shared" si="6"/>
        <v>487678.09158585774</v>
      </c>
      <c r="G82" s="185">
        <f t="shared" si="6"/>
        <v>282719.94139527221</v>
      </c>
    </row>
    <row r="83" spans="1:7" x14ac:dyDescent="0.2">
      <c r="A83" s="125">
        <v>41487</v>
      </c>
      <c r="B83" s="182">
        <v>4650.7326308942575</v>
      </c>
      <c r="C83" s="184">
        <f t="shared" si="5"/>
        <v>84298.352243202215</v>
      </c>
      <c r="D83" s="182">
        <v>42783.474017447617</v>
      </c>
      <c r="E83" s="182">
        <v>22093.103656724459</v>
      </c>
      <c r="F83" s="184">
        <f t="shared" si="6"/>
        <v>489733.15104357922</v>
      </c>
      <c r="G83" s="184">
        <f t="shared" si="6"/>
        <v>283624.18765091937</v>
      </c>
    </row>
    <row r="84" spans="1:7" x14ac:dyDescent="0.2">
      <c r="A84" s="124">
        <v>41518</v>
      </c>
      <c r="B84" s="181">
        <v>6134.3045529216533</v>
      </c>
      <c r="C84" s="185">
        <f t="shared" si="5"/>
        <v>86377.017936287681</v>
      </c>
      <c r="D84" s="181">
        <v>51232.159386153558</v>
      </c>
      <c r="E84" s="181">
        <v>21643.224209838536</v>
      </c>
      <c r="F84" s="185">
        <f t="shared" si="6"/>
        <v>492712.06404611637</v>
      </c>
      <c r="G84" s="185">
        <f t="shared" si="6"/>
        <v>284301.0022703624</v>
      </c>
    </row>
    <row r="85" spans="1:7" x14ac:dyDescent="0.2">
      <c r="A85" s="125">
        <v>41548</v>
      </c>
      <c r="B85" s="182">
        <v>9925.907738941738</v>
      </c>
      <c r="C85" s="184">
        <f t="shared" si="5"/>
        <v>87965.044550038263</v>
      </c>
      <c r="D85" s="182">
        <v>38988.289741609813</v>
      </c>
      <c r="E85" s="182">
        <v>22006.130180747783</v>
      </c>
      <c r="F85" s="184">
        <f t="shared" si="6"/>
        <v>494768.33371216326</v>
      </c>
      <c r="G85" s="184">
        <f t="shared" si="6"/>
        <v>285257.61966152006</v>
      </c>
    </row>
    <row r="86" spans="1:7" x14ac:dyDescent="0.2">
      <c r="A86" s="124">
        <v>41579</v>
      </c>
      <c r="B86" s="181">
        <v>6485.8182559187135</v>
      </c>
      <c r="C86" s="185">
        <f t="shared" si="5"/>
        <v>88683.849547640581</v>
      </c>
      <c r="D86" s="181">
        <v>42224.772893283378</v>
      </c>
      <c r="E86" s="181">
        <v>25233.375490013364</v>
      </c>
      <c r="F86" s="185">
        <f t="shared" si="6"/>
        <v>496407.5961686949</v>
      </c>
      <c r="G86" s="185">
        <f t="shared" si="6"/>
        <v>285988.66370438202</v>
      </c>
    </row>
    <row r="87" spans="1:7" x14ac:dyDescent="0.2">
      <c r="A87" s="125">
        <v>41609</v>
      </c>
      <c r="B87" s="182">
        <v>6591.4925651175581</v>
      </c>
      <c r="C87" s="184">
        <f t="shared" si="5"/>
        <v>88644.955186150517</v>
      </c>
      <c r="D87" s="182">
        <v>49526.09257108294</v>
      </c>
      <c r="E87" s="182">
        <v>29512.412415211649</v>
      </c>
      <c r="F87" s="184">
        <f t="shared" si="6"/>
        <v>499588.74586215703</v>
      </c>
      <c r="G87" s="184">
        <f t="shared" si="6"/>
        <v>287130.82455897133</v>
      </c>
    </row>
    <row r="88" spans="1:7" x14ac:dyDescent="0.2">
      <c r="A88" s="124">
        <v>41640</v>
      </c>
      <c r="B88" s="181">
        <v>15083.180174500023</v>
      </c>
      <c r="C88" s="185">
        <f t="shared" si="5"/>
        <v>89939.561057756757</v>
      </c>
      <c r="D88" s="181">
        <v>39530.528572247887</v>
      </c>
      <c r="E88" s="181">
        <v>26344.971234213208</v>
      </c>
      <c r="F88" s="185">
        <f t="shared" si="6"/>
        <v>499585.37354873528</v>
      </c>
      <c r="G88" s="185">
        <f t="shared" si="6"/>
        <v>289530.41646101169</v>
      </c>
    </row>
    <row r="89" spans="1:7" x14ac:dyDescent="0.2">
      <c r="A89" s="125">
        <v>41671</v>
      </c>
      <c r="B89" s="182">
        <v>5410.6743233302632</v>
      </c>
      <c r="C89" s="184">
        <f t="shared" si="5"/>
        <v>91496.014848020801</v>
      </c>
      <c r="D89" s="182">
        <v>37606.408367654592</v>
      </c>
      <c r="E89" s="182">
        <v>22473.271941336243</v>
      </c>
      <c r="F89" s="184">
        <f t="shared" si="6"/>
        <v>501042.11809793889</v>
      </c>
      <c r="G89" s="184">
        <f t="shared" si="6"/>
        <v>290483.62860310881</v>
      </c>
    </row>
    <row r="90" spans="1:7" x14ac:dyDescent="0.2">
      <c r="A90" s="124">
        <v>41699</v>
      </c>
      <c r="B90" s="181">
        <v>7100.4193011842317</v>
      </c>
      <c r="C90" s="185">
        <f t="shared" si="5"/>
        <v>92212.251524949548</v>
      </c>
      <c r="D90" s="181">
        <v>39481.151453353603</v>
      </c>
      <c r="E90" s="181">
        <v>22071.723285309457</v>
      </c>
      <c r="F90" s="185">
        <f t="shared" si="6"/>
        <v>501266.33219464123</v>
      </c>
      <c r="G90" s="185">
        <f t="shared" si="6"/>
        <v>291237.28651241574</v>
      </c>
    </row>
    <row r="91" spans="1:7" x14ac:dyDescent="0.2">
      <c r="A91" s="125">
        <v>41730</v>
      </c>
      <c r="B91" s="182">
        <v>9169.8630842973362</v>
      </c>
      <c r="C91" s="184">
        <f t="shared" si="5"/>
        <v>92740.030784588409</v>
      </c>
      <c r="D91" s="182">
        <v>39631.776085705482</v>
      </c>
      <c r="E91" s="182">
        <v>22474.803932321211</v>
      </c>
      <c r="F91" s="184">
        <f t="shared" si="6"/>
        <v>496552.69491634186</v>
      </c>
      <c r="G91" s="184">
        <f t="shared" si="6"/>
        <v>287919.43958545354</v>
      </c>
    </row>
    <row r="92" spans="1:7" x14ac:dyDescent="0.2">
      <c r="A92" s="124">
        <v>41760</v>
      </c>
      <c r="B92" s="181">
        <v>9985.3712372864265</v>
      </c>
      <c r="C92" s="185">
        <f t="shared" si="5"/>
        <v>97259.381926816539</v>
      </c>
      <c r="D92" s="181">
        <v>40260.327392035717</v>
      </c>
      <c r="E92" s="181">
        <v>22351.64819784437</v>
      </c>
      <c r="F92" s="185">
        <f t="shared" si="6"/>
        <v>498345.30627535784</v>
      </c>
      <c r="G92" s="185">
        <f t="shared" si="6"/>
        <v>287850.74081938714</v>
      </c>
    </row>
    <row r="93" spans="1:7" x14ac:dyDescent="0.2">
      <c r="A93" s="125">
        <v>41791</v>
      </c>
      <c r="B93" s="182">
        <v>7166.1953341795606</v>
      </c>
      <c r="C93" s="184">
        <f t="shared" si="5"/>
        <v>95573.143265630526</v>
      </c>
      <c r="D93" s="182">
        <v>41287.660147519171</v>
      </c>
      <c r="E93" s="182">
        <v>22743.000023048186</v>
      </c>
      <c r="F93" s="184">
        <f t="shared" si="6"/>
        <v>501433.72568582825</v>
      </c>
      <c r="G93" s="184">
        <f t="shared" si="6"/>
        <v>287551.75639990938</v>
      </c>
    </row>
    <row r="94" spans="1:7" x14ac:dyDescent="0.2">
      <c r="A94" s="124">
        <v>41821</v>
      </c>
      <c r="B94" s="181">
        <v>8798.6723488952521</v>
      </c>
      <c r="C94" s="185">
        <f t="shared" si="5"/>
        <v>96502.631547466997</v>
      </c>
      <c r="D94" s="181">
        <v>41843.581458713961</v>
      </c>
      <c r="E94" s="181">
        <v>29065.810082584099</v>
      </c>
      <c r="F94" s="185">
        <f t="shared" si="6"/>
        <v>504396.22208680771</v>
      </c>
      <c r="G94" s="185">
        <f t="shared" si="6"/>
        <v>288013.47464919259</v>
      </c>
    </row>
    <row r="95" spans="1:7" x14ac:dyDescent="0.2">
      <c r="A95" s="125">
        <v>41852</v>
      </c>
      <c r="B95" s="182">
        <v>8673.339747649552</v>
      </c>
      <c r="C95" s="184">
        <f t="shared" si="5"/>
        <v>100525.2386642223</v>
      </c>
      <c r="D95" s="182">
        <v>44263.966138792057</v>
      </c>
      <c r="E95" s="182">
        <v>22458.374316663547</v>
      </c>
      <c r="F95" s="184">
        <f t="shared" si="6"/>
        <v>505876.7142081522</v>
      </c>
      <c r="G95" s="184">
        <f t="shared" si="6"/>
        <v>288378.74530913163</v>
      </c>
    </row>
    <row r="96" spans="1:7" x14ac:dyDescent="0.2">
      <c r="A96" s="124">
        <v>41883</v>
      </c>
      <c r="B96" s="181">
        <v>11365.325187093837</v>
      </c>
      <c r="C96" s="185">
        <f t="shared" si="5"/>
        <v>105756.25929839449</v>
      </c>
      <c r="D96" s="181">
        <v>53708.867742213013</v>
      </c>
      <c r="E96" s="181">
        <v>22373.811332662583</v>
      </c>
      <c r="F96" s="185">
        <f t="shared" ref="F96:G111" si="7">SUM(D85:D96)</f>
        <v>508353.42256421165</v>
      </c>
      <c r="G96" s="185">
        <f t="shared" si="7"/>
        <v>289109.33243195573</v>
      </c>
    </row>
    <row r="97" spans="1:7" x14ac:dyDescent="0.2">
      <c r="A97" s="125">
        <v>41913</v>
      </c>
      <c r="B97" s="182">
        <v>8356.9649081845637</v>
      </c>
      <c r="C97" s="184">
        <f t="shared" si="5"/>
        <v>104187.31646763734</v>
      </c>
      <c r="D97" s="182">
        <v>39599.622509860492</v>
      </c>
      <c r="E97" s="182">
        <v>22485.578450013974</v>
      </c>
      <c r="F97" s="184">
        <f t="shared" si="7"/>
        <v>508964.75533246231</v>
      </c>
      <c r="G97" s="184">
        <f t="shared" si="7"/>
        <v>289588.7807012219</v>
      </c>
    </row>
    <row r="98" spans="1:7" x14ac:dyDescent="0.2">
      <c r="A98" s="124">
        <v>41944</v>
      </c>
      <c r="B98" s="181">
        <v>6214.7571527727378</v>
      </c>
      <c r="C98" s="185">
        <f t="shared" si="5"/>
        <v>103916.25536449134</v>
      </c>
      <c r="D98" s="181">
        <v>47475.857288680629</v>
      </c>
      <c r="E98" s="181">
        <v>27963.96012351599</v>
      </c>
      <c r="F98" s="185">
        <f t="shared" si="7"/>
        <v>514215.83972785954</v>
      </c>
      <c r="G98" s="185">
        <f t="shared" si="7"/>
        <v>292319.36533472454</v>
      </c>
    </row>
    <row r="99" spans="1:7" x14ac:dyDescent="0.2">
      <c r="A99" s="125">
        <v>41974</v>
      </c>
      <c r="B99" s="182">
        <v>5028.6241600713593</v>
      </c>
      <c r="C99" s="184">
        <f t="shared" si="5"/>
        <v>102353.38695944515</v>
      </c>
      <c r="D99" s="182">
        <v>53800.719622375516</v>
      </c>
      <c r="E99" s="182">
        <v>29894.409167008718</v>
      </c>
      <c r="F99" s="184">
        <f t="shared" si="7"/>
        <v>518490.46677915211</v>
      </c>
      <c r="G99" s="184">
        <f t="shared" si="7"/>
        <v>292701.36208652158</v>
      </c>
    </row>
    <row r="100" spans="1:7" x14ac:dyDescent="0.2">
      <c r="A100" s="124">
        <v>42005</v>
      </c>
      <c r="B100" s="181">
        <v>9738.3231429778516</v>
      </c>
      <c r="C100" s="185">
        <f t="shared" si="5"/>
        <v>97008.529927922966</v>
      </c>
      <c r="D100" s="181">
        <v>39991.454944029232</v>
      </c>
      <c r="E100" s="181">
        <v>25710.398145196035</v>
      </c>
      <c r="F100" s="185">
        <f t="shared" si="7"/>
        <v>518951.39315093344</v>
      </c>
      <c r="G100" s="185">
        <f t="shared" si="7"/>
        <v>292066.78899750439</v>
      </c>
    </row>
    <row r="101" spans="1:7" x14ac:dyDescent="0.2">
      <c r="A101" s="125">
        <v>42036</v>
      </c>
      <c r="B101" s="182">
        <v>4391.7314258673341</v>
      </c>
      <c r="C101" s="184">
        <f t="shared" si="5"/>
        <v>95989.587030460039</v>
      </c>
      <c r="D101" s="182">
        <v>41133.034607380592</v>
      </c>
      <c r="E101" s="182">
        <v>22243.339245617459</v>
      </c>
      <c r="F101" s="184">
        <f t="shared" si="7"/>
        <v>522478.01939065941</v>
      </c>
      <c r="G101" s="184">
        <f t="shared" si="7"/>
        <v>291836.85630178562</v>
      </c>
    </row>
    <row r="102" spans="1:7" x14ac:dyDescent="0.2">
      <c r="A102" s="124">
        <v>42064</v>
      </c>
      <c r="B102" s="181">
        <v>4814.1062816904641</v>
      </c>
      <c r="C102" s="185">
        <f t="shared" si="5"/>
        <v>93703.274010966255</v>
      </c>
      <c r="D102" s="181">
        <v>41456.678398919918</v>
      </c>
      <c r="E102" s="181">
        <v>21609.376567568037</v>
      </c>
      <c r="F102" s="185">
        <f t="shared" si="7"/>
        <v>524453.5463362257</v>
      </c>
      <c r="G102" s="185">
        <f t="shared" si="7"/>
        <v>291374.50958404416</v>
      </c>
    </row>
    <row r="103" spans="1:7" x14ac:dyDescent="0.2">
      <c r="A103" s="125">
        <v>42095</v>
      </c>
      <c r="B103" s="182">
        <v>5182.4416442962547</v>
      </c>
      <c r="C103" s="184">
        <f t="shared" si="5"/>
        <v>89715.852570965173</v>
      </c>
      <c r="D103" s="182">
        <v>41168.280229038137</v>
      </c>
      <c r="E103" s="182">
        <v>22310.558465507616</v>
      </c>
      <c r="F103" s="184">
        <f t="shared" si="7"/>
        <v>525990.05047955841</v>
      </c>
      <c r="G103" s="184">
        <f t="shared" si="7"/>
        <v>291210.2641172306</v>
      </c>
    </row>
    <row r="104" spans="1:7" x14ac:dyDescent="0.2">
      <c r="A104" s="124">
        <v>42125</v>
      </c>
      <c r="B104" s="181">
        <v>5251.0250683720133</v>
      </c>
      <c r="C104" s="185">
        <f t="shared" si="5"/>
        <v>84981.506402050771</v>
      </c>
      <c r="D104" s="181">
        <v>42165.38191565642</v>
      </c>
      <c r="E104" s="181">
        <v>22187.154997563823</v>
      </c>
      <c r="F104" s="185">
        <f t="shared" si="7"/>
        <v>527895.10500317917</v>
      </c>
      <c r="G104" s="185">
        <f t="shared" si="7"/>
        <v>291045.77091695002</v>
      </c>
    </row>
    <row r="105" spans="1:7" x14ac:dyDescent="0.2">
      <c r="A105" s="125">
        <v>42156</v>
      </c>
      <c r="B105" s="182">
        <v>5032.0427370516609</v>
      </c>
      <c r="C105" s="184">
        <f t="shared" si="5"/>
        <v>82847.353804922866</v>
      </c>
      <c r="D105" s="182">
        <v>40910.956780843881</v>
      </c>
      <c r="E105" s="182">
        <v>22560.503994124381</v>
      </c>
      <c r="F105" s="184">
        <f t="shared" si="7"/>
        <v>527518.40163650387</v>
      </c>
      <c r="G105" s="184">
        <f t="shared" si="7"/>
        <v>290863.27488802624</v>
      </c>
    </row>
    <row r="106" spans="1:7" x14ac:dyDescent="0.2">
      <c r="A106" s="124">
        <v>42186</v>
      </c>
      <c r="B106" s="181">
        <v>5361.360840227655</v>
      </c>
      <c r="C106" s="185">
        <f t="shared" si="5"/>
        <v>79410.042296255284</v>
      </c>
      <c r="D106" s="181">
        <v>40415.822117929696</v>
      </c>
      <c r="E106" s="181">
        <v>28484.79600673051</v>
      </c>
      <c r="F106" s="185">
        <f t="shared" si="7"/>
        <v>526090.64229571959</v>
      </c>
      <c r="G106" s="185">
        <f t="shared" si="7"/>
        <v>290282.26081217267</v>
      </c>
    </row>
    <row r="107" spans="1:7" x14ac:dyDescent="0.2">
      <c r="A107" s="125">
        <v>42217</v>
      </c>
      <c r="B107" s="182">
        <v>5025.4840715814344</v>
      </c>
      <c r="C107" s="184">
        <f t="shared" si="5"/>
        <v>75762.186620187174</v>
      </c>
      <c r="D107" s="182">
        <v>39674.479992681489</v>
      </c>
      <c r="E107" s="182">
        <v>21760.318859886931</v>
      </c>
      <c r="F107" s="184">
        <f t="shared" si="7"/>
        <v>521501.15614960901</v>
      </c>
      <c r="G107" s="184">
        <f t="shared" si="7"/>
        <v>289584.20535539603</v>
      </c>
    </row>
    <row r="108" spans="1:7" x14ac:dyDescent="0.2">
      <c r="A108" s="124">
        <v>42248</v>
      </c>
      <c r="B108" s="181">
        <v>6447.4131021651192</v>
      </c>
      <c r="C108" s="185">
        <f t="shared" si="5"/>
        <v>70844.274535258446</v>
      </c>
      <c r="D108" s="181">
        <v>44083.121645723659</v>
      </c>
      <c r="E108" s="181">
        <v>21585.638628252691</v>
      </c>
      <c r="F108" s="185">
        <f t="shared" si="7"/>
        <v>511875.41005311965</v>
      </c>
      <c r="G108" s="185">
        <f t="shared" si="7"/>
        <v>288796.0326509861</v>
      </c>
    </row>
    <row r="109" spans="1:7" x14ac:dyDescent="0.2">
      <c r="A109" s="125">
        <v>42278</v>
      </c>
      <c r="B109" s="182">
        <v>4698.1141254241738</v>
      </c>
      <c r="C109" s="184">
        <f t="shared" si="5"/>
        <v>67185.423752498071</v>
      </c>
      <c r="D109" s="182">
        <v>54184.33512257089</v>
      </c>
      <c r="E109" s="182">
        <v>21777.424794092483</v>
      </c>
      <c r="F109" s="184">
        <f t="shared" si="7"/>
        <v>526460.12266583007</v>
      </c>
      <c r="G109" s="184">
        <f t="shared" si="7"/>
        <v>288087.8789950647</v>
      </c>
    </row>
    <row r="110" spans="1:7" x14ac:dyDescent="0.2">
      <c r="A110" s="124">
        <v>42309</v>
      </c>
      <c r="B110" s="181">
        <v>4301.8549085125906</v>
      </c>
      <c r="C110" s="185">
        <f t="shared" si="5"/>
        <v>65272.521508237907</v>
      </c>
      <c r="D110" s="181">
        <v>47678.175481102568</v>
      </c>
      <c r="E110" s="181">
        <v>28194.166731045141</v>
      </c>
      <c r="F110" s="185">
        <f t="shared" si="7"/>
        <v>526662.440858252</v>
      </c>
      <c r="G110" s="185">
        <f t="shared" si="7"/>
        <v>288318.08560259384</v>
      </c>
    </row>
    <row r="111" spans="1:7" x14ac:dyDescent="0.2">
      <c r="A111" s="125">
        <v>42339</v>
      </c>
      <c r="B111" s="182">
        <v>6965.8655017828714</v>
      </c>
      <c r="C111" s="184">
        <f t="shared" si="5"/>
        <v>67209.762849949417</v>
      </c>
      <c r="D111" s="182">
        <v>52906.379364878798</v>
      </c>
      <c r="E111" s="182">
        <v>29339.6574987678</v>
      </c>
      <c r="F111" s="184">
        <f t="shared" si="7"/>
        <v>525768.10060075519</v>
      </c>
      <c r="G111" s="184">
        <f t="shared" si="7"/>
        <v>287763.33393435291</v>
      </c>
    </row>
    <row r="112" spans="1:7" x14ac:dyDescent="0.2">
      <c r="A112" s="124">
        <v>42370</v>
      </c>
      <c r="B112" s="181">
        <v>6279.3047766959098</v>
      </c>
      <c r="C112" s="185">
        <f t="shared" si="5"/>
        <v>63750.744483667484</v>
      </c>
      <c r="D112" s="181">
        <v>40706.36821656151</v>
      </c>
      <c r="E112" s="181">
        <v>24858.535101521149</v>
      </c>
      <c r="F112" s="185">
        <f t="shared" ref="F112:G127" si="8">SUM(D101:D112)</f>
        <v>526483.01387328759</v>
      </c>
      <c r="G112" s="185">
        <f t="shared" si="8"/>
        <v>286911.470890678</v>
      </c>
    </row>
    <row r="113" spans="1:7" x14ac:dyDescent="0.2">
      <c r="A113" s="125">
        <v>42401</v>
      </c>
      <c r="B113" s="182">
        <v>4643.3867793344798</v>
      </c>
      <c r="C113" s="184">
        <f t="shared" si="5"/>
        <v>64002.399837134624</v>
      </c>
      <c r="D113" s="182">
        <v>43411.693327613357</v>
      </c>
      <c r="E113" s="182">
        <v>21856.342365239991</v>
      </c>
      <c r="F113" s="184">
        <f t="shared" si="8"/>
        <v>528761.67259352026</v>
      </c>
      <c r="G113" s="184">
        <f t="shared" si="8"/>
        <v>286524.47401030053</v>
      </c>
    </row>
    <row r="114" spans="1:7" x14ac:dyDescent="0.2">
      <c r="A114" s="124">
        <v>42430</v>
      </c>
      <c r="B114" s="181">
        <v>5149.3779032575039</v>
      </c>
      <c r="C114" s="185">
        <f t="shared" si="5"/>
        <v>64337.671458701669</v>
      </c>
      <c r="D114" s="181">
        <v>43795.419922495457</v>
      </c>
      <c r="E114" s="181">
        <v>21428.324464930985</v>
      </c>
      <c r="F114" s="185">
        <f t="shared" si="8"/>
        <v>531100.41411709588</v>
      </c>
      <c r="G114" s="185">
        <f t="shared" si="8"/>
        <v>286343.42190766352</v>
      </c>
    </row>
    <row r="115" spans="1:7" x14ac:dyDescent="0.2">
      <c r="A115" s="125">
        <v>42461</v>
      </c>
      <c r="B115" s="182">
        <v>6141.154040830108</v>
      </c>
      <c r="C115" s="184">
        <f t="shared" si="5"/>
        <v>65296.383855235523</v>
      </c>
      <c r="D115" s="182">
        <v>43712.227929153116</v>
      </c>
      <c r="E115" s="182">
        <v>21502.029295602297</v>
      </c>
      <c r="F115" s="184">
        <f t="shared" si="8"/>
        <v>533644.3618172108</v>
      </c>
      <c r="G115" s="184">
        <f t="shared" si="8"/>
        <v>285534.89273775817</v>
      </c>
    </row>
    <row r="116" spans="1:7" x14ac:dyDescent="0.2">
      <c r="A116" s="124">
        <v>42491</v>
      </c>
      <c r="B116" s="181">
        <v>3401.8529437161833</v>
      </c>
      <c r="C116" s="185">
        <f t="shared" si="5"/>
        <v>63447.2117305797</v>
      </c>
      <c r="D116" s="181">
        <v>45092.680082311097</v>
      </c>
      <c r="E116" s="181">
        <v>21221.984935592041</v>
      </c>
      <c r="F116" s="185">
        <f t="shared" si="8"/>
        <v>536571.65998386545</v>
      </c>
      <c r="G116" s="185">
        <f t="shared" si="8"/>
        <v>284569.72267578641</v>
      </c>
    </row>
    <row r="117" spans="1:7" x14ac:dyDescent="0.2">
      <c r="A117" s="125">
        <v>42522</v>
      </c>
      <c r="B117" s="182">
        <v>4531.6864937516657</v>
      </c>
      <c r="C117" s="184">
        <f t="shared" si="5"/>
        <v>62946.855487279696</v>
      </c>
      <c r="D117" s="182">
        <v>43503.830399964398</v>
      </c>
      <c r="E117" s="182">
        <v>21760.314935268256</v>
      </c>
      <c r="F117" s="184">
        <f t="shared" si="8"/>
        <v>539164.53360298602</v>
      </c>
      <c r="G117" s="184">
        <f t="shared" si="8"/>
        <v>283769.53361693025</v>
      </c>
    </row>
    <row r="118" spans="1:7" x14ac:dyDescent="0.2">
      <c r="A118" s="124">
        <v>42552</v>
      </c>
      <c r="B118" s="181">
        <v>4746.7279992616786</v>
      </c>
      <c r="C118" s="185">
        <f t="shared" si="5"/>
        <v>62332.222646313734</v>
      </c>
      <c r="D118" s="181">
        <v>43376.803411258399</v>
      </c>
      <c r="E118" s="181">
        <v>27294.318169568021</v>
      </c>
      <c r="F118" s="185">
        <f t="shared" si="8"/>
        <v>542125.51489631471</v>
      </c>
      <c r="G118" s="185">
        <f t="shared" si="8"/>
        <v>282579.05577976775</v>
      </c>
    </row>
    <row r="119" spans="1:7" x14ac:dyDescent="0.2">
      <c r="A119" s="125">
        <v>42583</v>
      </c>
      <c r="B119" s="182">
        <v>3525.1665318519276</v>
      </c>
      <c r="C119" s="184">
        <f t="shared" si="5"/>
        <v>60831.905106584214</v>
      </c>
      <c r="D119" s="182">
        <v>48193.577881793899</v>
      </c>
      <c r="E119" s="182">
        <v>21218.183291201538</v>
      </c>
      <c r="F119" s="184">
        <f t="shared" si="8"/>
        <v>550644.61278542713</v>
      </c>
      <c r="G119" s="184">
        <f t="shared" si="8"/>
        <v>282036.92021108238</v>
      </c>
    </row>
    <row r="120" spans="1:7" x14ac:dyDescent="0.2">
      <c r="A120" s="124">
        <v>42614</v>
      </c>
      <c r="B120" s="181">
        <v>4739.1244396324491</v>
      </c>
      <c r="C120" s="185">
        <f t="shared" si="5"/>
        <v>59123.616444051535</v>
      </c>
      <c r="D120" s="181">
        <v>57959.532106960542</v>
      </c>
      <c r="E120" s="181">
        <v>21658.021849190725</v>
      </c>
      <c r="F120" s="185">
        <f t="shared" si="8"/>
        <v>564521.02324666409</v>
      </c>
      <c r="G120" s="185">
        <f t="shared" si="8"/>
        <v>282109.30343202042</v>
      </c>
    </row>
    <row r="121" spans="1:7" x14ac:dyDescent="0.2">
      <c r="A121" s="125">
        <v>42644</v>
      </c>
      <c r="B121" s="182">
        <v>3005.1035563814744</v>
      </c>
      <c r="C121" s="184">
        <f t="shared" si="5"/>
        <v>57430.605875008841</v>
      </c>
      <c r="D121" s="182">
        <v>43277.389017330584</v>
      </c>
      <c r="E121" s="182">
        <v>21824.367604365354</v>
      </c>
      <c r="F121" s="184">
        <f t="shared" si="8"/>
        <v>553614.07714142371</v>
      </c>
      <c r="G121" s="184">
        <f t="shared" si="8"/>
        <v>282156.24624229333</v>
      </c>
    </row>
    <row r="122" spans="1:7" x14ac:dyDescent="0.2">
      <c r="A122" s="124">
        <v>42675</v>
      </c>
      <c r="B122" s="181">
        <v>6238.9266323180973</v>
      </c>
      <c r="C122" s="185">
        <f t="shared" si="5"/>
        <v>59367.677598814356</v>
      </c>
      <c r="D122" s="181">
        <v>51977.491454170173</v>
      </c>
      <c r="E122" s="181">
        <v>30548.099104747078</v>
      </c>
      <c r="F122" s="185">
        <f t="shared" si="8"/>
        <v>557913.39311449137</v>
      </c>
      <c r="G122" s="185">
        <f t="shared" si="8"/>
        <v>284510.17861599522</v>
      </c>
    </row>
    <row r="123" spans="1:7" x14ac:dyDescent="0.2">
      <c r="A123" s="125">
        <v>42705</v>
      </c>
      <c r="B123" s="182">
        <v>19370.178664438838</v>
      </c>
      <c r="C123" s="184">
        <f t="shared" si="5"/>
        <v>71771.990761470326</v>
      </c>
      <c r="D123" s="182">
        <v>58529.264469125628</v>
      </c>
      <c r="E123" s="182">
        <v>31060.967896600818</v>
      </c>
      <c r="F123" s="184">
        <f t="shared" si="8"/>
        <v>563536.27821873815</v>
      </c>
      <c r="G123" s="184">
        <f t="shared" si="8"/>
        <v>286231.48901382828</v>
      </c>
    </row>
    <row r="124" spans="1:7" x14ac:dyDescent="0.2">
      <c r="A124" s="124">
        <v>42736</v>
      </c>
      <c r="B124" s="181">
        <v>1301.9230972640485</v>
      </c>
      <c r="C124" s="185">
        <f t="shared" si="5"/>
        <v>66794.609082038456</v>
      </c>
      <c r="D124" s="181">
        <v>43740.000588867835</v>
      </c>
      <c r="E124" s="181">
        <v>26300.510627922285</v>
      </c>
      <c r="F124" s="185">
        <f t="shared" si="8"/>
        <v>566569.91059104446</v>
      </c>
      <c r="G124" s="185">
        <f t="shared" si="8"/>
        <v>287673.46454022941</v>
      </c>
    </row>
    <row r="125" spans="1:7" x14ac:dyDescent="0.2">
      <c r="A125" s="125">
        <v>42767</v>
      </c>
      <c r="B125" s="182">
        <v>1916.0349459793338</v>
      </c>
      <c r="C125" s="184">
        <f t="shared" si="5"/>
        <v>64067.257248683309</v>
      </c>
      <c r="D125" s="182">
        <v>45415.361333263674</v>
      </c>
      <c r="E125" s="182">
        <v>23694.751875886261</v>
      </c>
      <c r="F125" s="184">
        <f t="shared" si="8"/>
        <v>568573.57859669486</v>
      </c>
      <c r="G125" s="184">
        <f t="shared" si="8"/>
        <v>289511.87405087572</v>
      </c>
    </row>
    <row r="126" spans="1:7" x14ac:dyDescent="0.2">
      <c r="A126" s="124">
        <v>42795</v>
      </c>
      <c r="B126" s="181">
        <v>3011.0951488244782</v>
      </c>
      <c r="C126" s="185">
        <f t="shared" si="5"/>
        <v>61928.974494250288</v>
      </c>
      <c r="D126" s="181">
        <v>45458.870771558126</v>
      </c>
      <c r="E126" s="181">
        <v>23016.91613142009</v>
      </c>
      <c r="F126" s="185">
        <f t="shared" si="8"/>
        <v>570237.02944575751</v>
      </c>
      <c r="G126" s="185">
        <f t="shared" si="8"/>
        <v>291100.4657173648</v>
      </c>
    </row>
    <row r="127" spans="1:7" x14ac:dyDescent="0.2">
      <c r="A127" s="125">
        <v>42826</v>
      </c>
      <c r="B127" s="182">
        <v>2592.9291889156648</v>
      </c>
      <c r="C127" s="184">
        <f t="shared" si="5"/>
        <v>58380.749642335839</v>
      </c>
      <c r="D127" s="182">
        <v>46506.111173584468</v>
      </c>
      <c r="E127" s="182">
        <v>23167.289461644894</v>
      </c>
      <c r="F127" s="184">
        <f t="shared" si="8"/>
        <v>573030.91269018885</v>
      </c>
      <c r="G127" s="184">
        <f t="shared" si="8"/>
        <v>292765.72588340734</v>
      </c>
    </row>
    <row r="128" spans="1:7" x14ac:dyDescent="0.2">
      <c r="A128" s="124">
        <v>42856</v>
      </c>
      <c r="B128" s="181">
        <v>4410.2526171100835</v>
      </c>
      <c r="C128" s="185">
        <f t="shared" si="5"/>
        <v>59389.149315729737</v>
      </c>
      <c r="D128" s="181">
        <v>51145.594550537564</v>
      </c>
      <c r="E128" s="181">
        <v>27717.278181882415</v>
      </c>
      <c r="F128" s="185">
        <f t="shared" ref="F128:G143" si="9">SUM(D117:D128)</f>
        <v>579083.82715841534</v>
      </c>
      <c r="G128" s="185">
        <f t="shared" si="9"/>
        <v>299261.0191296977</v>
      </c>
    </row>
    <row r="129" spans="1:7" x14ac:dyDescent="0.2">
      <c r="A129" s="125">
        <v>42887</v>
      </c>
      <c r="B129" s="182">
        <v>5025.1807077189542</v>
      </c>
      <c r="C129" s="184">
        <f t="shared" si="5"/>
        <v>59882.64352969703</v>
      </c>
      <c r="D129" s="182">
        <v>45928.03997486084</v>
      </c>
      <c r="E129" s="182">
        <v>23670.918202151115</v>
      </c>
      <c r="F129" s="184">
        <f t="shared" si="9"/>
        <v>581508.03673331172</v>
      </c>
      <c r="G129" s="184">
        <f t="shared" si="9"/>
        <v>301171.62239658058</v>
      </c>
    </row>
    <row r="130" spans="1:7" x14ac:dyDescent="0.2">
      <c r="A130" s="124">
        <v>42917</v>
      </c>
      <c r="B130" s="181">
        <v>3253.5679972393937</v>
      </c>
      <c r="C130" s="185">
        <f t="shared" si="5"/>
        <v>58389.483527674747</v>
      </c>
      <c r="D130" s="181">
        <v>46389.130275719515</v>
      </c>
      <c r="E130" s="181">
        <v>29763.790603528571</v>
      </c>
      <c r="F130" s="185">
        <f t="shared" si="9"/>
        <v>584520.3635977729</v>
      </c>
      <c r="G130" s="185">
        <f t="shared" si="9"/>
        <v>303641.09483054117</v>
      </c>
    </row>
    <row r="131" spans="1:7" x14ac:dyDescent="0.2">
      <c r="A131" s="125">
        <v>42948</v>
      </c>
      <c r="B131" s="182">
        <v>3025.6701918211893</v>
      </c>
      <c r="C131" s="184">
        <f t="shared" si="5"/>
        <v>57889.987187644001</v>
      </c>
      <c r="D131" s="182">
        <v>50627.09583749064</v>
      </c>
      <c r="E131" s="182">
        <v>23168.828823808359</v>
      </c>
      <c r="F131" s="184">
        <f t="shared" si="9"/>
        <v>586953.88155346969</v>
      </c>
      <c r="G131" s="184">
        <f t="shared" si="9"/>
        <v>305591.74036314798</v>
      </c>
    </row>
    <row r="132" spans="1:7" x14ac:dyDescent="0.2">
      <c r="A132" s="124">
        <v>42979</v>
      </c>
      <c r="B132" s="181">
        <v>2863.7023688125487</v>
      </c>
      <c r="C132" s="185">
        <f t="shared" si="5"/>
        <v>56014.565116824095</v>
      </c>
      <c r="D132" s="181">
        <v>62415.50960957801</v>
      </c>
      <c r="E132" s="181">
        <v>23246.615737473312</v>
      </c>
      <c r="F132" s="185">
        <f t="shared" si="9"/>
        <v>591409.85905608721</v>
      </c>
      <c r="G132" s="185">
        <f t="shared" si="9"/>
        <v>307180.33425143053</v>
      </c>
    </row>
    <row r="133" spans="1:7" x14ac:dyDescent="0.2">
      <c r="A133" s="125">
        <v>43009</v>
      </c>
      <c r="B133" s="182">
        <v>3151.7371638494228</v>
      </c>
      <c r="C133" s="184">
        <f t="shared" si="5"/>
        <v>56161.198724292044</v>
      </c>
      <c r="D133" s="182">
        <v>46924.890657317286</v>
      </c>
      <c r="E133" s="182">
        <v>22676.252258745277</v>
      </c>
      <c r="F133" s="184">
        <f t="shared" si="9"/>
        <v>595057.36069607374</v>
      </c>
      <c r="G133" s="184">
        <f t="shared" si="9"/>
        <v>308032.21890581044</v>
      </c>
    </row>
    <row r="134" spans="1:7" x14ac:dyDescent="0.2">
      <c r="A134" s="124">
        <v>43040</v>
      </c>
      <c r="B134" s="181">
        <v>3397.3301156218613</v>
      </c>
      <c r="C134" s="185">
        <f t="shared" si="5"/>
        <v>53319.60220759581</v>
      </c>
      <c r="D134" s="181">
        <v>51220.366107436312</v>
      </c>
      <c r="E134" s="181">
        <v>26795.674876735564</v>
      </c>
      <c r="F134" s="185">
        <f t="shared" si="9"/>
        <v>594300.23534934002</v>
      </c>
      <c r="G134" s="185">
        <f t="shared" si="9"/>
        <v>304279.79467779887</v>
      </c>
    </row>
    <row r="135" spans="1:7" x14ac:dyDescent="0.2">
      <c r="A135" s="125">
        <v>43070</v>
      </c>
      <c r="B135" s="182">
        <v>14931.737629085103</v>
      </c>
      <c r="C135" s="184">
        <f t="shared" si="5"/>
        <v>48881.161172242078</v>
      </c>
      <c r="D135" s="182">
        <v>62328.528962592784</v>
      </c>
      <c r="E135" s="182">
        <v>31733.828873638027</v>
      </c>
      <c r="F135" s="184">
        <f t="shared" si="9"/>
        <v>598099.49984280707</v>
      </c>
      <c r="G135" s="184">
        <f t="shared" si="9"/>
        <v>304952.65565483616</v>
      </c>
    </row>
    <row r="136" spans="1:7" x14ac:dyDescent="0.2">
      <c r="A136" s="124">
        <v>43101</v>
      </c>
      <c r="B136" s="181">
        <v>1572.5927039213757</v>
      </c>
      <c r="C136" s="185">
        <f t="shared" si="5"/>
        <v>49151.830778899406</v>
      </c>
      <c r="D136" s="181">
        <v>45795.966971817244</v>
      </c>
      <c r="E136" s="181">
        <v>27050.018093614657</v>
      </c>
      <c r="F136" s="185">
        <f t="shared" si="9"/>
        <v>600155.46622575645</v>
      </c>
      <c r="G136" s="185">
        <f t="shared" si="9"/>
        <v>305702.16312052851</v>
      </c>
    </row>
    <row r="137" spans="1:7" x14ac:dyDescent="0.2">
      <c r="A137" s="125">
        <v>43132</v>
      </c>
      <c r="B137" s="182">
        <v>1684.720268903397</v>
      </c>
      <c r="C137" s="184">
        <f t="shared" si="5"/>
        <v>48920.516101823479</v>
      </c>
      <c r="D137" s="182">
        <v>46743.165226432553</v>
      </c>
      <c r="E137" s="182">
        <v>23766.714571223707</v>
      </c>
      <c r="F137" s="184">
        <f t="shared" si="9"/>
        <v>601483.27011892525</v>
      </c>
      <c r="G137" s="184">
        <f t="shared" si="9"/>
        <v>305774.12581586599</v>
      </c>
    </row>
    <row r="138" spans="1:7" x14ac:dyDescent="0.2">
      <c r="A138" s="124">
        <v>43160</v>
      </c>
      <c r="B138" s="181">
        <v>5723.6807751262868</v>
      </c>
      <c r="C138" s="185">
        <f t="shared" si="5"/>
        <v>51633.101728125279</v>
      </c>
      <c r="D138" s="181">
        <v>52145.064852978445</v>
      </c>
      <c r="E138" s="181">
        <v>27246.501053111784</v>
      </c>
      <c r="F138" s="185">
        <f t="shared" si="9"/>
        <v>608169.46420034568</v>
      </c>
      <c r="G138" s="185">
        <f t="shared" si="9"/>
        <v>310003.71073755773</v>
      </c>
    </row>
    <row r="139" spans="1:7" x14ac:dyDescent="0.2">
      <c r="A139" s="125">
        <v>43191</v>
      </c>
      <c r="B139" s="182">
        <v>3750.7782015916268</v>
      </c>
      <c r="C139" s="184">
        <f t="shared" si="5"/>
        <v>52790.950740801243</v>
      </c>
      <c r="D139" s="182">
        <v>47186.250694967923</v>
      </c>
      <c r="E139" s="182">
        <v>23579.311850781265</v>
      </c>
      <c r="F139" s="184">
        <f t="shared" si="9"/>
        <v>608849.60372172901</v>
      </c>
      <c r="G139" s="184">
        <f t="shared" si="9"/>
        <v>310415.7331266941</v>
      </c>
    </row>
    <row r="140" spans="1:7" x14ac:dyDescent="0.2">
      <c r="A140" s="124">
        <v>43221</v>
      </c>
      <c r="B140" s="181">
        <v>3728.3122625941228</v>
      </c>
      <c r="C140" s="185">
        <f t="shared" si="5"/>
        <v>52109.010386285285</v>
      </c>
      <c r="D140" s="181">
        <v>47589.200247183828</v>
      </c>
      <c r="E140" s="181">
        <v>23601.752840211982</v>
      </c>
      <c r="F140" s="185">
        <f t="shared" si="9"/>
        <v>605293.20941837539</v>
      </c>
      <c r="G140" s="185">
        <f t="shared" si="9"/>
        <v>306300.20778502361</v>
      </c>
    </row>
    <row r="141" spans="1:7" x14ac:dyDescent="0.2">
      <c r="A141" s="125">
        <v>43252</v>
      </c>
      <c r="B141" s="182">
        <v>5773.559633850803</v>
      </c>
      <c r="C141" s="184">
        <f t="shared" si="5"/>
        <v>52857.38931241713</v>
      </c>
      <c r="D141" s="182">
        <v>46308.103954707381</v>
      </c>
      <c r="E141" s="182">
        <v>23430.607861885175</v>
      </c>
      <c r="F141" s="184">
        <f t="shared" si="9"/>
        <v>605673.27339822194</v>
      </c>
      <c r="G141" s="184">
        <f t="shared" si="9"/>
        <v>306059.89744475763</v>
      </c>
    </row>
    <row r="142" spans="1:7" x14ac:dyDescent="0.2">
      <c r="A142" s="124">
        <v>43282</v>
      </c>
      <c r="B142" s="181">
        <v>3480.9737361362354</v>
      </c>
      <c r="C142" s="185">
        <f t="shared" si="5"/>
        <v>53084.795051313973</v>
      </c>
      <c r="D142" s="181">
        <v>46581.179609797793</v>
      </c>
      <c r="E142" s="181">
        <v>29849.386051825069</v>
      </c>
      <c r="F142" s="185">
        <f t="shared" si="9"/>
        <v>605865.32273230015</v>
      </c>
      <c r="G142" s="185">
        <f t="shared" si="9"/>
        <v>306145.49289305421</v>
      </c>
    </row>
    <row r="143" spans="1:7" x14ac:dyDescent="0.2">
      <c r="A143" s="125">
        <v>43313</v>
      </c>
      <c r="B143" s="182">
        <v>3860.6430969319031</v>
      </c>
      <c r="C143" s="184">
        <f t="shared" si="5"/>
        <v>53919.767956424686</v>
      </c>
      <c r="D143" s="182">
        <v>50816.21589984031</v>
      </c>
      <c r="E143" s="182">
        <v>24188.22390555239</v>
      </c>
      <c r="F143" s="184">
        <f t="shared" si="9"/>
        <v>606054.44279464998</v>
      </c>
      <c r="G143" s="184">
        <f t="shared" si="9"/>
        <v>307164.88797479821</v>
      </c>
    </row>
    <row r="144" spans="1:7" x14ac:dyDescent="0.2">
      <c r="A144" s="124">
        <v>43344</v>
      </c>
      <c r="B144" s="181">
        <v>3423.5249906521321</v>
      </c>
      <c r="C144" s="185">
        <f t="shared" ref="C144:C151" si="10">SUM(B133:B144)</f>
        <v>54479.590578264273</v>
      </c>
      <c r="D144" s="181">
        <v>63017.721883702783</v>
      </c>
      <c r="E144" s="181">
        <v>23056.298639141736</v>
      </c>
      <c r="F144" s="185">
        <f t="shared" ref="F144:G151" si="11">SUM(D133:D144)</f>
        <v>606656.65506877471</v>
      </c>
      <c r="G144" s="185">
        <f t="shared" si="11"/>
        <v>306974.57087646663</v>
      </c>
    </row>
    <row r="145" spans="1:10" x14ac:dyDescent="0.2">
      <c r="A145" s="125">
        <v>43374</v>
      </c>
      <c r="B145" s="182">
        <v>3913.2781118610146</v>
      </c>
      <c r="C145" s="184">
        <f t="shared" si="10"/>
        <v>55241.131526275865</v>
      </c>
      <c r="D145" s="182">
        <v>46175.571125564129</v>
      </c>
      <c r="E145" s="182">
        <v>23042.671101076019</v>
      </c>
      <c r="F145" s="184">
        <f t="shared" si="11"/>
        <v>605907.33553702151</v>
      </c>
      <c r="G145" s="184">
        <f t="shared" si="11"/>
        <v>307340.98971879738</v>
      </c>
    </row>
    <row r="146" spans="1:10" x14ac:dyDescent="0.2">
      <c r="A146" s="124">
        <v>43405</v>
      </c>
      <c r="B146" s="181">
        <v>5106.5352425845267</v>
      </c>
      <c r="C146" s="185">
        <f t="shared" si="10"/>
        <v>56950.336653238526</v>
      </c>
      <c r="D146" s="181">
        <v>51018.738994280349</v>
      </c>
      <c r="E146" s="181">
        <v>26893.99850206888</v>
      </c>
      <c r="F146" s="185">
        <f t="shared" si="11"/>
        <v>605705.70842386549</v>
      </c>
      <c r="G146" s="185">
        <f t="shared" si="11"/>
        <v>307439.3133441307</v>
      </c>
    </row>
    <row r="147" spans="1:10" x14ac:dyDescent="0.2">
      <c r="A147" s="125">
        <v>43435</v>
      </c>
      <c r="B147" s="182">
        <v>12824.688912524865</v>
      </c>
      <c r="C147" s="184">
        <f t="shared" si="10"/>
        <v>54843.287936678287</v>
      </c>
      <c r="D147" s="182">
        <v>63693.413566815718</v>
      </c>
      <c r="E147" s="182">
        <v>32954.524033490918</v>
      </c>
      <c r="F147" s="184">
        <f t="shared" si="11"/>
        <v>607070.59302808833</v>
      </c>
      <c r="G147" s="184">
        <f t="shared" si="11"/>
        <v>308660.00850398355</v>
      </c>
    </row>
    <row r="148" spans="1:10" x14ac:dyDescent="0.2">
      <c r="A148" s="124">
        <v>43466</v>
      </c>
      <c r="B148" s="181">
        <v>1333.4874910001527</v>
      </c>
      <c r="C148" s="185">
        <f t="shared" si="10"/>
        <v>54604.182723757069</v>
      </c>
      <c r="D148" s="181">
        <v>46921.781008963495</v>
      </c>
      <c r="E148" s="181">
        <v>26570.526490909477</v>
      </c>
      <c r="F148" s="185">
        <f t="shared" si="11"/>
        <v>608196.40706523461</v>
      </c>
      <c r="G148" s="185">
        <f t="shared" si="11"/>
        <v>308180.51690127834</v>
      </c>
    </row>
    <row r="149" spans="1:10" x14ac:dyDescent="0.2">
      <c r="A149" s="125">
        <v>43497</v>
      </c>
      <c r="B149" s="182">
        <v>2163.6697043083655</v>
      </c>
      <c r="C149" s="184">
        <f t="shared" si="10"/>
        <v>55083.132159162029</v>
      </c>
      <c r="D149" s="182">
        <v>47365.814825141264</v>
      </c>
      <c r="E149" s="182">
        <v>24162.467069962971</v>
      </c>
      <c r="F149" s="184">
        <f t="shared" si="11"/>
        <v>608819.05666394334</v>
      </c>
      <c r="G149" s="184">
        <f t="shared" si="11"/>
        <v>308576.26940001769</v>
      </c>
    </row>
    <row r="150" spans="1:10" x14ac:dyDescent="0.2">
      <c r="A150" s="124">
        <v>43525</v>
      </c>
      <c r="B150" s="181">
        <v>2770.5678658625989</v>
      </c>
      <c r="C150" s="185">
        <f t="shared" si="10"/>
        <v>52130.019249898338</v>
      </c>
      <c r="D150" s="181">
        <v>54094.372237055424</v>
      </c>
      <c r="E150" s="181">
        <v>27370.456545201585</v>
      </c>
      <c r="F150" s="185">
        <f t="shared" si="11"/>
        <v>610768.36404802033</v>
      </c>
      <c r="G150" s="185">
        <f t="shared" si="11"/>
        <v>308700.22489210748</v>
      </c>
      <c r="H150" s="188"/>
      <c r="I150" s="188"/>
      <c r="J150" s="188"/>
    </row>
    <row r="151" spans="1:10" ht="12.75" thickBot="1" x14ac:dyDescent="0.25">
      <c r="A151" s="126">
        <v>43556</v>
      </c>
      <c r="B151" s="186">
        <v>6016.0845204810157</v>
      </c>
      <c r="C151" s="187">
        <f t="shared" si="10"/>
        <v>54395.325568787732</v>
      </c>
      <c r="D151" s="186">
        <v>47678.923093350015</v>
      </c>
      <c r="E151" s="186">
        <v>24071.91490037</v>
      </c>
      <c r="F151" s="187">
        <f t="shared" ref="F151" si="12">SUM(D140:D151)</f>
        <v>611261.03644640255</v>
      </c>
      <c r="G151" s="187">
        <f t="shared" si="11"/>
        <v>309192.82794169622</v>
      </c>
    </row>
    <row r="152" spans="1:10" x14ac:dyDescent="0.2">
      <c r="A152" s="209" t="s">
        <v>235</v>
      </c>
      <c r="B152" s="188"/>
      <c r="C152" s="188"/>
      <c r="D152" s="188"/>
      <c r="E152" s="188"/>
    </row>
  </sheetData>
  <mergeCells count="2">
    <mergeCell ref="F2:G2"/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15:G151 C15:C151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theme="5"/>
  </sheetPr>
  <dimension ref="A1:Q20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sqref="A1:C1"/>
    </sheetView>
  </sheetViews>
  <sheetFormatPr defaultRowHeight="12" x14ac:dyDescent="0.2"/>
  <cols>
    <col min="1" max="1" width="9" style="94" customWidth="1"/>
    <col min="2" max="2" width="7.7109375" style="94" bestFit="1" customWidth="1"/>
    <col min="3" max="3" width="8.42578125" style="94" customWidth="1"/>
    <col min="4" max="4" width="8.28515625" style="94" bestFit="1" customWidth="1"/>
    <col min="5" max="5" width="7.140625" style="94" customWidth="1"/>
    <col min="6" max="6" width="8" style="94" customWidth="1"/>
    <col min="7" max="8" width="6.42578125" style="94" bestFit="1" customWidth="1"/>
    <col min="9" max="9" width="11.42578125" style="94" customWidth="1"/>
    <col min="10" max="10" width="8.85546875" style="94" customWidth="1"/>
    <col min="11" max="11" width="9.7109375" style="94" customWidth="1"/>
    <col min="12" max="12" width="11.5703125" style="94" customWidth="1"/>
    <col min="13" max="13" width="12.140625" style="94" customWidth="1"/>
    <col min="14" max="14" width="11.85546875" style="94" customWidth="1"/>
    <col min="15" max="16" width="9.140625" style="94" customWidth="1"/>
    <col min="17" max="17" width="8.140625" style="94" customWidth="1"/>
    <col min="18" max="16384" width="9.140625" style="94"/>
  </cols>
  <sheetData>
    <row r="1" spans="1:17" ht="14.25" x14ac:dyDescent="0.2">
      <c r="A1" s="242" t="s">
        <v>0</v>
      </c>
      <c r="B1" s="242"/>
      <c r="C1" s="242"/>
    </row>
    <row r="2" spans="1:17" ht="14.25" x14ac:dyDescent="0.2">
      <c r="A2" s="57"/>
      <c r="B2" s="220"/>
    </row>
    <row r="3" spans="1:17" ht="15.75" customHeight="1" thickBot="1" x14ac:dyDescent="0.25">
      <c r="B3" s="277" t="s">
        <v>458</v>
      </c>
      <c r="C3" s="277"/>
      <c r="D3" s="277"/>
      <c r="O3" s="277" t="s">
        <v>457</v>
      </c>
      <c r="P3" s="277"/>
      <c r="Q3" s="277"/>
    </row>
    <row r="4" spans="1:17" ht="42.75" customHeight="1" x14ac:dyDescent="0.2">
      <c r="A4" s="233" t="s">
        <v>437</v>
      </c>
      <c r="B4" s="131" t="s">
        <v>62</v>
      </c>
      <c r="C4" s="131" t="s">
        <v>63</v>
      </c>
      <c r="D4" s="131" t="s">
        <v>64</v>
      </c>
      <c r="E4" s="131" t="s">
        <v>239</v>
      </c>
      <c r="F4" s="131" t="s">
        <v>240</v>
      </c>
      <c r="G4" s="131" t="s">
        <v>241</v>
      </c>
      <c r="H4" s="131" t="s">
        <v>242</v>
      </c>
      <c r="I4" s="131" t="s">
        <v>68</v>
      </c>
      <c r="J4" s="131" t="s">
        <v>243</v>
      </c>
      <c r="K4" s="131" t="s">
        <v>244</v>
      </c>
      <c r="L4" s="131" t="s">
        <v>245</v>
      </c>
      <c r="M4" s="131" t="s">
        <v>246</v>
      </c>
      <c r="N4" s="131" t="s">
        <v>247</v>
      </c>
      <c r="O4" s="131" t="s">
        <v>65</v>
      </c>
      <c r="P4" s="131" t="s">
        <v>66</v>
      </c>
      <c r="Q4" s="131" t="s">
        <v>67</v>
      </c>
    </row>
    <row r="5" spans="1:17" x14ac:dyDescent="0.2">
      <c r="A5" s="124">
        <v>37561</v>
      </c>
      <c r="B5" s="278">
        <v>-3.7967489487288696E-2</v>
      </c>
      <c r="C5" s="278">
        <v>-7.1047831831762387E-2</v>
      </c>
      <c r="D5" s="278">
        <v>3.3080342344473677E-2</v>
      </c>
      <c r="E5" s="278">
        <v>2.2415118617156213E-2</v>
      </c>
      <c r="F5" s="278">
        <v>3.2454796713842847E-2</v>
      </c>
      <c r="G5" s="278">
        <v>-4.8607406788614443E-4</v>
      </c>
      <c r="H5" s="278">
        <v>-1.1340259608992058E-2</v>
      </c>
      <c r="I5" s="278">
        <v>1.7866555801915672E-3</v>
      </c>
      <c r="J5" s="278">
        <v>1.0665223727317468E-2</v>
      </c>
      <c r="K5" s="278">
        <v>6.6969094705048183E-3</v>
      </c>
      <c r="L5" s="278">
        <v>1.6679179219109047E-3</v>
      </c>
      <c r="M5" s="278">
        <v>2.2959517960997257E-3</v>
      </c>
      <c r="N5" s="278">
        <v>4.4445388020205222E-6</v>
      </c>
      <c r="O5" s="279">
        <f>F5+G5+H5</f>
        <v>2.0628463036964646E-2</v>
      </c>
      <c r="P5" s="279">
        <f>K5+L5</f>
        <v>8.3648273924157232E-3</v>
      </c>
      <c r="Q5" s="279">
        <f>I5+M5+N5</f>
        <v>4.0870519150933132E-3</v>
      </c>
    </row>
    <row r="6" spans="1:17" x14ac:dyDescent="0.2">
      <c r="A6" s="125">
        <v>37591</v>
      </c>
      <c r="B6" s="280">
        <v>-4.4160153514237764E-2</v>
      </c>
      <c r="C6" s="280">
        <v>-7.6081770832337511E-2</v>
      </c>
      <c r="D6" s="280">
        <v>3.1921617318099733E-2</v>
      </c>
      <c r="E6" s="280">
        <v>2.2416176371456143E-2</v>
      </c>
      <c r="F6" s="280">
        <v>3.3378880635206415E-2</v>
      </c>
      <c r="G6" s="280">
        <v>-5.2221506752376167E-4</v>
      </c>
      <c r="H6" s="280">
        <v>-1.1417002128979075E-2</v>
      </c>
      <c r="I6" s="280">
        <v>9.7651293275256596E-4</v>
      </c>
      <c r="J6" s="280">
        <v>9.5054409466435869E-3</v>
      </c>
      <c r="K6" s="280">
        <v>5.7494453035229123E-3</v>
      </c>
      <c r="L6" s="280">
        <v>1.3926952699877878E-3</v>
      </c>
      <c r="M6" s="280">
        <v>2.3536813631693516E-3</v>
      </c>
      <c r="N6" s="280">
        <v>9.6190099635355853E-6</v>
      </c>
      <c r="O6" s="281">
        <f t="shared" ref="O6:O69" si="0">F6+G6+H6</f>
        <v>2.1439663438703578E-2</v>
      </c>
      <c r="P6" s="281">
        <f t="shared" ref="P6:P69" si="1">K6+L6</f>
        <v>7.1421405735106998E-3</v>
      </c>
      <c r="Q6" s="281">
        <f t="shared" ref="Q6:Q69" si="2">I6+M6+N6</f>
        <v>3.3398133058854529E-3</v>
      </c>
    </row>
    <row r="7" spans="1:17" x14ac:dyDescent="0.2">
      <c r="A7" s="124">
        <v>37622</v>
      </c>
      <c r="B7" s="278">
        <v>-4.9268464106484083E-2</v>
      </c>
      <c r="C7" s="278">
        <v>-8.1699830212457747E-2</v>
      </c>
      <c r="D7" s="278">
        <v>3.2431366105973664E-2</v>
      </c>
      <c r="E7" s="278">
        <v>2.1819766820238905E-2</v>
      </c>
      <c r="F7" s="278">
        <v>3.3322773813760691E-2</v>
      </c>
      <c r="G7" s="278">
        <v>-5.2717090974755559E-4</v>
      </c>
      <c r="H7" s="278">
        <v>-1.1780758793133275E-2</v>
      </c>
      <c r="I7" s="278">
        <v>8.049227093590368E-4</v>
      </c>
      <c r="J7" s="278">
        <v>1.0611599285734758E-2</v>
      </c>
      <c r="K7" s="278">
        <v>6.3932757559293256E-3</v>
      </c>
      <c r="L7" s="278">
        <v>1.6361926136011643E-3</v>
      </c>
      <c r="M7" s="278">
        <v>2.4769090672882303E-3</v>
      </c>
      <c r="N7" s="278">
        <v>1.0522184891603676E-4</v>
      </c>
      <c r="O7" s="279">
        <f t="shared" si="0"/>
        <v>2.1014844110879859E-2</v>
      </c>
      <c r="P7" s="279">
        <f t="shared" si="1"/>
        <v>8.0294683695304892E-3</v>
      </c>
      <c r="Q7" s="279">
        <f t="shared" si="2"/>
        <v>3.387053625563304E-3</v>
      </c>
    </row>
    <row r="8" spans="1:17" x14ac:dyDescent="0.2">
      <c r="A8" s="125">
        <v>37653</v>
      </c>
      <c r="B8" s="280">
        <v>-5.1152205495543474E-2</v>
      </c>
      <c r="C8" s="280">
        <v>-8.4671532349983647E-2</v>
      </c>
      <c r="D8" s="280">
        <v>3.3519326854440167E-2</v>
      </c>
      <c r="E8" s="280">
        <v>2.3787638161937505E-2</v>
      </c>
      <c r="F8" s="280">
        <v>3.4461854377737335E-2</v>
      </c>
      <c r="G8" s="280">
        <v>-4.6969423161692718E-4</v>
      </c>
      <c r="H8" s="280">
        <v>-1.1635285917366685E-2</v>
      </c>
      <c r="I8" s="280">
        <v>1.4307639331837818E-3</v>
      </c>
      <c r="J8" s="280">
        <v>9.7316886925026633E-3</v>
      </c>
      <c r="K8" s="280">
        <v>6.5065676805133657E-3</v>
      </c>
      <c r="L8" s="280">
        <v>1.2783161694189691E-3</v>
      </c>
      <c r="M8" s="280">
        <v>1.8841471772267897E-3</v>
      </c>
      <c r="N8" s="280">
        <v>6.265766534354074E-5</v>
      </c>
      <c r="O8" s="281">
        <f t="shared" si="0"/>
        <v>2.2356874228753723E-2</v>
      </c>
      <c r="P8" s="281">
        <f t="shared" si="1"/>
        <v>7.7848838499323348E-3</v>
      </c>
      <c r="Q8" s="281">
        <f t="shared" si="2"/>
        <v>3.3775687757541125E-3</v>
      </c>
    </row>
    <row r="9" spans="1:17" x14ac:dyDescent="0.2">
      <c r="A9" s="124">
        <v>37681</v>
      </c>
      <c r="B9" s="278">
        <v>-5.3834353162577987E-2</v>
      </c>
      <c r="C9" s="278">
        <v>-8.7170596413381526E-2</v>
      </c>
      <c r="D9" s="278">
        <v>3.3336243250803546E-2</v>
      </c>
      <c r="E9" s="278">
        <v>2.3684138955117198E-2</v>
      </c>
      <c r="F9" s="278">
        <v>3.4979162110212257E-2</v>
      </c>
      <c r="G9" s="278">
        <v>-4.3494058204220358E-4</v>
      </c>
      <c r="H9" s="278">
        <v>-1.1743017715342377E-2</v>
      </c>
      <c r="I9" s="278">
        <v>8.8293514228952278E-4</v>
      </c>
      <c r="J9" s="278">
        <v>9.6521042956863468E-3</v>
      </c>
      <c r="K9" s="278">
        <v>6.418748801462355E-3</v>
      </c>
      <c r="L9" s="278">
        <v>1.3652402089620866E-3</v>
      </c>
      <c r="M9" s="278">
        <v>1.7989349591333351E-3</v>
      </c>
      <c r="N9" s="278">
        <v>6.9180326128569949E-5</v>
      </c>
      <c r="O9" s="279">
        <f t="shared" si="0"/>
        <v>2.2801203812827679E-2</v>
      </c>
      <c r="P9" s="279">
        <f t="shared" si="1"/>
        <v>7.7839890104244415E-3</v>
      </c>
      <c r="Q9" s="279">
        <f t="shared" si="2"/>
        <v>2.7510504275514275E-3</v>
      </c>
    </row>
    <row r="10" spans="1:17" x14ac:dyDescent="0.2">
      <c r="A10" s="125">
        <v>37712</v>
      </c>
      <c r="B10" s="280">
        <v>-4.9715793799258279E-2</v>
      </c>
      <c r="C10" s="280">
        <v>-8.5402596673164938E-2</v>
      </c>
      <c r="D10" s="280">
        <v>3.5686802873906638E-2</v>
      </c>
      <c r="E10" s="280">
        <v>2.6130659830706723E-2</v>
      </c>
      <c r="F10" s="280">
        <v>3.773933387249636E-2</v>
      </c>
      <c r="G10" s="280">
        <v>-4.0613409200435449E-4</v>
      </c>
      <c r="H10" s="280">
        <v>-1.1912674534952039E-2</v>
      </c>
      <c r="I10" s="280">
        <v>7.1013458516676277E-4</v>
      </c>
      <c r="J10" s="280">
        <v>9.556143043199912E-3</v>
      </c>
      <c r="K10" s="280">
        <v>6.4665010888596552E-3</v>
      </c>
      <c r="L10" s="280">
        <v>1.2039684126419583E-3</v>
      </c>
      <c r="M10" s="280">
        <v>1.7975219296320422E-3</v>
      </c>
      <c r="N10" s="280">
        <v>8.8151612066257137E-5</v>
      </c>
      <c r="O10" s="281">
        <f t="shared" si="0"/>
        <v>2.5420525245539963E-2</v>
      </c>
      <c r="P10" s="281">
        <f t="shared" si="1"/>
        <v>7.6704695015016137E-3</v>
      </c>
      <c r="Q10" s="281">
        <f t="shared" si="2"/>
        <v>2.5958081268650621E-3</v>
      </c>
    </row>
    <row r="11" spans="1:17" x14ac:dyDescent="0.2">
      <c r="A11" s="124">
        <v>37742</v>
      </c>
      <c r="B11" s="278">
        <v>-5.1485686219359075E-2</v>
      </c>
      <c r="C11" s="278">
        <v>-8.7592621479929841E-2</v>
      </c>
      <c r="D11" s="278">
        <v>3.6106935260570759E-2</v>
      </c>
      <c r="E11" s="278">
        <v>2.6196030663832429E-2</v>
      </c>
      <c r="F11" s="278">
        <v>3.8768974411363614E-2</v>
      </c>
      <c r="G11" s="278">
        <v>-3.9058941176352052E-4</v>
      </c>
      <c r="H11" s="278">
        <v>-1.225862530626411E-2</v>
      </c>
      <c r="I11" s="278">
        <v>7.627097049644189E-5</v>
      </c>
      <c r="J11" s="278">
        <v>9.9109045967383288E-3</v>
      </c>
      <c r="K11" s="278">
        <v>6.6398049754505997E-3</v>
      </c>
      <c r="L11" s="278">
        <v>1.245539945219098E-3</v>
      </c>
      <c r="M11" s="278">
        <v>1.9246305398886152E-3</v>
      </c>
      <c r="N11" s="278">
        <v>1.0092913618001664E-4</v>
      </c>
      <c r="O11" s="279">
        <f t="shared" si="0"/>
        <v>2.6119759693335982E-2</v>
      </c>
      <c r="P11" s="279">
        <f t="shared" si="1"/>
        <v>7.8853449206696975E-3</v>
      </c>
      <c r="Q11" s="279">
        <f t="shared" si="2"/>
        <v>2.1018306465650735E-3</v>
      </c>
    </row>
    <row r="12" spans="1:17" x14ac:dyDescent="0.2">
      <c r="A12" s="125">
        <v>37773</v>
      </c>
      <c r="B12" s="280">
        <v>-5.389499783371296E-2</v>
      </c>
      <c r="C12" s="280">
        <v>-8.8105886652805637E-2</v>
      </c>
      <c r="D12" s="280">
        <v>3.421088881909267E-2</v>
      </c>
      <c r="E12" s="280">
        <v>2.4389523190044452E-2</v>
      </c>
      <c r="F12" s="280">
        <v>3.8098804185513431E-2</v>
      </c>
      <c r="G12" s="280">
        <v>-3.4117004532882892E-4</v>
      </c>
      <c r="H12" s="280">
        <v>-1.2426772294854565E-2</v>
      </c>
      <c r="I12" s="280">
        <v>-9.4133865528558654E-4</v>
      </c>
      <c r="J12" s="280">
        <v>9.8213656290482183E-3</v>
      </c>
      <c r="K12" s="280">
        <v>6.862294897589466E-3</v>
      </c>
      <c r="L12" s="280">
        <v>1.0803432994737512E-3</v>
      </c>
      <c r="M12" s="280">
        <v>1.7768799843135166E-3</v>
      </c>
      <c r="N12" s="280">
        <v>1.0184744767148523E-4</v>
      </c>
      <c r="O12" s="281">
        <f t="shared" si="0"/>
        <v>2.5330861845330038E-2</v>
      </c>
      <c r="P12" s="281">
        <f t="shared" si="1"/>
        <v>7.9426381970632166E-3</v>
      </c>
      <c r="Q12" s="281">
        <f t="shared" si="2"/>
        <v>9.3738877669941533E-4</v>
      </c>
    </row>
    <row r="13" spans="1:17" x14ac:dyDescent="0.2">
      <c r="A13" s="124">
        <v>37803</v>
      </c>
      <c r="B13" s="278">
        <v>-5.9062270048672219E-2</v>
      </c>
      <c r="C13" s="278">
        <v>-9.3258270687193945E-2</v>
      </c>
      <c r="D13" s="278">
        <v>3.4196000638521747E-2</v>
      </c>
      <c r="E13" s="278">
        <v>2.4483847216814628E-2</v>
      </c>
      <c r="F13" s="278">
        <v>3.9110187265056738E-2</v>
      </c>
      <c r="G13" s="278">
        <v>-3.18295504722049E-4</v>
      </c>
      <c r="H13" s="278">
        <v>-1.2994992067301703E-2</v>
      </c>
      <c r="I13" s="278">
        <v>-1.3130524762183661E-3</v>
      </c>
      <c r="J13" s="278">
        <v>9.7121534217071183E-3</v>
      </c>
      <c r="K13" s="278">
        <v>6.6404774301229907E-3</v>
      </c>
      <c r="L13" s="278">
        <v>7.9062446901554664E-4</v>
      </c>
      <c r="M13" s="278">
        <v>2.1833442461883972E-3</v>
      </c>
      <c r="N13" s="278">
        <v>9.7707276380182512E-5</v>
      </c>
      <c r="O13" s="279">
        <f t="shared" si="0"/>
        <v>2.5796899693032983E-2</v>
      </c>
      <c r="P13" s="279">
        <f t="shared" si="1"/>
        <v>7.4311018991385369E-3</v>
      </c>
      <c r="Q13" s="279">
        <f t="shared" si="2"/>
        <v>9.6799904635021358E-4</v>
      </c>
    </row>
    <row r="14" spans="1:17" x14ac:dyDescent="0.2">
      <c r="A14" s="125">
        <v>37834</v>
      </c>
      <c r="B14" s="280">
        <v>-5.9101124144342251E-2</v>
      </c>
      <c r="C14" s="280">
        <v>-9.4613118371850338E-2</v>
      </c>
      <c r="D14" s="280">
        <v>3.5511994227508087E-2</v>
      </c>
      <c r="E14" s="280">
        <v>2.5790857107695544E-2</v>
      </c>
      <c r="F14" s="280">
        <v>4.0141928517173221E-2</v>
      </c>
      <c r="G14" s="280">
        <v>-2.7939998043742396E-4</v>
      </c>
      <c r="H14" s="280">
        <v>-1.3609723092926634E-2</v>
      </c>
      <c r="I14" s="280">
        <v>-4.6194833611361557E-4</v>
      </c>
      <c r="J14" s="280">
        <v>9.7211371198125483E-3</v>
      </c>
      <c r="K14" s="280">
        <v>6.7051757890745686E-3</v>
      </c>
      <c r="L14" s="280">
        <v>8.0815019189074352E-4</v>
      </c>
      <c r="M14" s="280">
        <v>2.0931729251611351E-3</v>
      </c>
      <c r="N14" s="280">
        <v>1.1463821368609968E-4</v>
      </c>
      <c r="O14" s="281">
        <f t="shared" si="0"/>
        <v>2.625280544380916E-2</v>
      </c>
      <c r="P14" s="281">
        <f t="shared" si="1"/>
        <v>7.513325980965312E-3</v>
      </c>
      <c r="Q14" s="281">
        <f t="shared" si="2"/>
        <v>1.7458628027336193E-3</v>
      </c>
    </row>
    <row r="15" spans="1:17" x14ac:dyDescent="0.2">
      <c r="A15" s="124">
        <v>37865</v>
      </c>
      <c r="B15" s="278">
        <v>-5.9721697465612254E-2</v>
      </c>
      <c r="C15" s="278">
        <v>-9.3250965853175216E-2</v>
      </c>
      <c r="D15" s="278">
        <v>3.3529268387562941E-2</v>
      </c>
      <c r="E15" s="278">
        <v>2.3720383920052227E-2</v>
      </c>
      <c r="F15" s="278">
        <v>3.8909643530089223E-2</v>
      </c>
      <c r="G15" s="278">
        <v>-2.581463773222674E-4</v>
      </c>
      <c r="H15" s="278">
        <v>-1.3956059049500546E-2</v>
      </c>
      <c r="I15" s="278">
        <v>-9.7505418321418486E-4</v>
      </c>
      <c r="J15" s="278">
        <v>9.8088844675107197E-3</v>
      </c>
      <c r="K15" s="278">
        <v>6.6218108574195959E-3</v>
      </c>
      <c r="L15" s="278">
        <v>9.6294606224371789E-4</v>
      </c>
      <c r="M15" s="278">
        <v>2.0854579193682866E-3</v>
      </c>
      <c r="N15" s="278">
        <v>1.3866962847911864E-4</v>
      </c>
      <c r="O15" s="279">
        <f t="shared" si="0"/>
        <v>2.4695438103266413E-2</v>
      </c>
      <c r="P15" s="279">
        <f t="shared" si="1"/>
        <v>7.584756919663314E-3</v>
      </c>
      <c r="Q15" s="279">
        <f t="shared" si="2"/>
        <v>1.2490733646332204E-3</v>
      </c>
    </row>
    <row r="16" spans="1:17" x14ac:dyDescent="0.2">
      <c r="A16" s="125">
        <v>37895</v>
      </c>
      <c r="B16" s="280">
        <v>-5.5660976408100298E-2</v>
      </c>
      <c r="C16" s="280">
        <v>-8.910364686097387E-2</v>
      </c>
      <c r="D16" s="280">
        <v>3.3442670452873538E-2</v>
      </c>
      <c r="E16" s="280">
        <v>2.3688803810898714E-2</v>
      </c>
      <c r="F16" s="280">
        <v>3.9128200009959278E-2</v>
      </c>
      <c r="G16" s="280">
        <v>-2.280273916948873E-4</v>
      </c>
      <c r="H16" s="280">
        <v>-1.4288792057698181E-2</v>
      </c>
      <c r="I16" s="280">
        <v>-9.2257674966749327E-4</v>
      </c>
      <c r="J16" s="280">
        <v>9.7538666419748205E-3</v>
      </c>
      <c r="K16" s="280">
        <v>6.3651679307927559E-3</v>
      </c>
      <c r="L16" s="280">
        <v>9.788337181914188E-4</v>
      </c>
      <c r="M16" s="280">
        <v>2.2976315357729508E-3</v>
      </c>
      <c r="N16" s="280">
        <v>1.1223345721769542E-4</v>
      </c>
      <c r="O16" s="281">
        <f t="shared" si="0"/>
        <v>2.4611380560566207E-2</v>
      </c>
      <c r="P16" s="281">
        <f t="shared" si="1"/>
        <v>7.3440016489841747E-3</v>
      </c>
      <c r="Q16" s="281">
        <f t="shared" si="2"/>
        <v>1.4872882433231529E-3</v>
      </c>
    </row>
    <row r="17" spans="1:17" x14ac:dyDescent="0.2">
      <c r="A17" s="124">
        <v>37926</v>
      </c>
      <c r="B17" s="278">
        <v>-5.6589037903474054E-2</v>
      </c>
      <c r="C17" s="278">
        <v>-9.0198727597943937E-2</v>
      </c>
      <c r="D17" s="278">
        <v>3.3609689694469889E-2</v>
      </c>
      <c r="E17" s="278">
        <v>2.3613911492464622E-2</v>
      </c>
      <c r="F17" s="278">
        <v>3.9776249761636066E-2</v>
      </c>
      <c r="G17" s="278">
        <v>-2.1309223885400511E-4</v>
      </c>
      <c r="H17" s="278">
        <v>-1.4841314026221315E-2</v>
      </c>
      <c r="I17" s="278">
        <v>-1.1079320040961243E-3</v>
      </c>
      <c r="J17" s="278">
        <v>9.9957782020052687E-3</v>
      </c>
      <c r="K17" s="278">
        <v>6.4090465627154158E-3</v>
      </c>
      <c r="L17" s="278">
        <v>1.1692157612522578E-3</v>
      </c>
      <c r="M17" s="278">
        <v>2.2996511348305853E-3</v>
      </c>
      <c r="N17" s="278">
        <v>1.1786474320701006E-4</v>
      </c>
      <c r="O17" s="279">
        <f t="shared" si="0"/>
        <v>2.4721843496560748E-2</v>
      </c>
      <c r="P17" s="279">
        <f t="shared" si="1"/>
        <v>7.5782623239676735E-3</v>
      </c>
      <c r="Q17" s="279">
        <f t="shared" si="2"/>
        <v>1.3095838739414711E-3</v>
      </c>
    </row>
    <row r="18" spans="1:17" x14ac:dyDescent="0.2">
      <c r="A18" s="125">
        <v>37956</v>
      </c>
      <c r="B18" s="280">
        <v>-5.1808055119444515E-2</v>
      </c>
      <c r="C18" s="280">
        <v>-8.4167056379243654E-2</v>
      </c>
      <c r="D18" s="280">
        <v>3.2359001259799125E-2</v>
      </c>
      <c r="E18" s="280">
        <v>2.1979199794112125E-2</v>
      </c>
      <c r="F18" s="280">
        <v>3.8035573530655009E-2</v>
      </c>
      <c r="G18" s="280">
        <v>-1.133265170637477E-4</v>
      </c>
      <c r="H18" s="280">
        <v>-1.5369858942932862E-2</v>
      </c>
      <c r="I18" s="280">
        <v>-5.7318827654628118E-4</v>
      </c>
      <c r="J18" s="280">
        <v>1.0379801465687006E-2</v>
      </c>
      <c r="K18" s="280">
        <v>6.9359089501957565E-3</v>
      </c>
      <c r="L18" s="280">
        <v>1.109422356788978E-3</v>
      </c>
      <c r="M18" s="280">
        <v>2.2080042181559039E-3</v>
      </c>
      <c r="N18" s="280">
        <v>1.264659405463696E-4</v>
      </c>
      <c r="O18" s="281">
        <f t="shared" si="0"/>
        <v>2.2552388070658395E-2</v>
      </c>
      <c r="P18" s="281">
        <f t="shared" si="1"/>
        <v>8.0453313069847338E-3</v>
      </c>
      <c r="Q18" s="281">
        <f t="shared" si="2"/>
        <v>1.7612818821559923E-3</v>
      </c>
    </row>
    <row r="19" spans="1:17" x14ac:dyDescent="0.2">
      <c r="A19" s="124">
        <v>37987</v>
      </c>
      <c r="B19" s="278">
        <v>-4.6030288005385597E-2</v>
      </c>
      <c r="C19" s="278">
        <v>-7.9495163100034794E-2</v>
      </c>
      <c r="D19" s="278">
        <v>3.3464875094649134E-2</v>
      </c>
      <c r="E19" s="278">
        <v>2.3482255688187431E-2</v>
      </c>
      <c r="F19" s="278">
        <v>3.8628599592087268E-2</v>
      </c>
      <c r="G19" s="278">
        <v>-9.2478537986274322E-5</v>
      </c>
      <c r="H19" s="278">
        <v>-1.5944394501632157E-2</v>
      </c>
      <c r="I19" s="278">
        <v>8.9052913571859959E-4</v>
      </c>
      <c r="J19" s="278">
        <v>9.9826194064617044E-3</v>
      </c>
      <c r="K19" s="278">
        <v>6.6132125974726142E-3</v>
      </c>
      <c r="L19" s="278">
        <v>1.0173542307443668E-3</v>
      </c>
      <c r="M19" s="278">
        <v>2.3000177434675025E-3</v>
      </c>
      <c r="N19" s="278">
        <v>5.2034834777221093E-5</v>
      </c>
      <c r="O19" s="279">
        <f t="shared" si="0"/>
        <v>2.2591726552468838E-2</v>
      </c>
      <c r="P19" s="279">
        <f t="shared" si="1"/>
        <v>7.6305668282169812E-3</v>
      </c>
      <c r="Q19" s="279">
        <f t="shared" si="2"/>
        <v>3.2425817139633234E-3</v>
      </c>
    </row>
    <row r="20" spans="1:17" x14ac:dyDescent="0.2">
      <c r="A20" s="125">
        <v>38018</v>
      </c>
      <c r="B20" s="280">
        <v>-4.3219694082600138E-2</v>
      </c>
      <c r="C20" s="280">
        <v>-7.6481092567356357E-2</v>
      </c>
      <c r="D20" s="280">
        <v>3.3261398484756191E-2</v>
      </c>
      <c r="E20" s="280">
        <v>2.2882268978072943E-2</v>
      </c>
      <c r="F20" s="280">
        <v>3.9052448944991311E-2</v>
      </c>
      <c r="G20" s="280">
        <v>-1.2588324085030926E-4</v>
      </c>
      <c r="H20" s="280">
        <v>-1.6351098242400459E-2</v>
      </c>
      <c r="I20" s="280">
        <v>3.0680151633239654E-4</v>
      </c>
      <c r="J20" s="280">
        <v>1.0379129506683247E-2</v>
      </c>
      <c r="K20" s="280">
        <v>6.5343370402854758E-3</v>
      </c>
      <c r="L20" s="280">
        <v>1.0324683192139343E-3</v>
      </c>
      <c r="M20" s="280">
        <v>2.7290060049740277E-3</v>
      </c>
      <c r="N20" s="280">
        <v>8.3318142209808983E-5</v>
      </c>
      <c r="O20" s="281">
        <f t="shared" si="0"/>
        <v>2.257546746174054E-2</v>
      </c>
      <c r="P20" s="281">
        <f>K20+L20</f>
        <v>7.5668053594994105E-3</v>
      </c>
      <c r="Q20" s="281">
        <f t="shared" si="2"/>
        <v>3.1191256635162328E-3</v>
      </c>
    </row>
    <row r="21" spans="1:17" x14ac:dyDescent="0.2">
      <c r="A21" s="124">
        <v>38047</v>
      </c>
      <c r="B21" s="278">
        <v>-4.0023327891361517E-2</v>
      </c>
      <c r="C21" s="278">
        <v>-7.4278581174987632E-2</v>
      </c>
      <c r="D21" s="278">
        <v>3.4255253283626087E-2</v>
      </c>
      <c r="E21" s="278">
        <v>2.386545010506334E-2</v>
      </c>
      <c r="F21" s="278">
        <v>4.0024459298996007E-2</v>
      </c>
      <c r="G21" s="278">
        <v>-1.1461414171414474E-4</v>
      </c>
      <c r="H21" s="278">
        <v>-1.6151792975105408E-2</v>
      </c>
      <c r="I21" s="278">
        <v>1.0739792288688376E-4</v>
      </c>
      <c r="J21" s="278">
        <v>1.0389803178562749E-2</v>
      </c>
      <c r="K21" s="278">
        <v>6.7793406471691395E-3</v>
      </c>
      <c r="L21" s="278">
        <v>9.7217715310964385E-4</v>
      </c>
      <c r="M21" s="278">
        <v>2.5797444685464761E-3</v>
      </c>
      <c r="N21" s="278">
        <v>5.8540909737489773E-5</v>
      </c>
      <c r="O21" s="279">
        <f t="shared" si="0"/>
        <v>2.3758052182176453E-2</v>
      </c>
      <c r="P21" s="279">
        <f t="shared" si="1"/>
        <v>7.7515178002787836E-3</v>
      </c>
      <c r="Q21" s="279">
        <f t="shared" si="2"/>
        <v>2.7456833011708496E-3</v>
      </c>
    </row>
    <row r="22" spans="1:17" x14ac:dyDescent="0.2">
      <c r="A22" s="125">
        <v>38078</v>
      </c>
      <c r="B22" s="280">
        <v>-4.2960941467033019E-2</v>
      </c>
      <c r="C22" s="280">
        <v>-7.5843482602584514E-2</v>
      </c>
      <c r="D22" s="280">
        <v>3.288254113555146E-2</v>
      </c>
      <c r="E22" s="280">
        <v>2.2514349369798747E-2</v>
      </c>
      <c r="F22" s="280">
        <v>3.8422292277354393E-2</v>
      </c>
      <c r="G22" s="280">
        <v>-1.0490593731993296E-4</v>
      </c>
      <c r="H22" s="280">
        <v>-1.6310287623182554E-2</v>
      </c>
      <c r="I22" s="280">
        <v>5.0725065294683906E-4</v>
      </c>
      <c r="J22" s="280">
        <v>1.0368191765752715E-2</v>
      </c>
      <c r="K22" s="280">
        <v>6.9767591503041067E-3</v>
      </c>
      <c r="L22" s="280">
        <v>1.0860557049608265E-3</v>
      </c>
      <c r="M22" s="280">
        <v>2.2708578473888178E-3</v>
      </c>
      <c r="N22" s="280">
        <v>3.4519063098962232E-5</v>
      </c>
      <c r="O22" s="281">
        <f t="shared" si="0"/>
        <v>2.2007098716851907E-2</v>
      </c>
      <c r="P22" s="281">
        <f t="shared" si="1"/>
        <v>8.0628148552649333E-3</v>
      </c>
      <c r="Q22" s="281">
        <f t="shared" si="2"/>
        <v>2.8126275634346191E-3</v>
      </c>
    </row>
    <row r="23" spans="1:17" x14ac:dyDescent="0.2">
      <c r="A23" s="124">
        <v>38108</v>
      </c>
      <c r="B23" s="278">
        <v>-4.0153258459777727E-2</v>
      </c>
      <c r="C23" s="278">
        <v>-7.3499307367672045E-2</v>
      </c>
      <c r="D23" s="278">
        <v>3.3346048907894305E-2</v>
      </c>
      <c r="E23" s="278">
        <v>2.3238664814032233E-2</v>
      </c>
      <c r="F23" s="278">
        <v>3.8921708091840389E-2</v>
      </c>
      <c r="G23" s="278">
        <v>-1.0389964597548918E-4</v>
      </c>
      <c r="H23" s="278">
        <v>-1.6315021653547961E-2</v>
      </c>
      <c r="I23" s="278">
        <v>7.3587802171529539E-4</v>
      </c>
      <c r="J23" s="278">
        <v>1.0107384093862068E-2</v>
      </c>
      <c r="K23" s="278">
        <v>6.8925160257882626E-3</v>
      </c>
      <c r="L23" s="278">
        <v>1.1212491962717789E-3</v>
      </c>
      <c r="M23" s="278">
        <v>2.0496585166231373E-3</v>
      </c>
      <c r="N23" s="278">
        <v>4.3960355178889005E-5</v>
      </c>
      <c r="O23" s="279">
        <f t="shared" si="0"/>
        <v>2.2502786792316942E-2</v>
      </c>
      <c r="P23" s="279">
        <f t="shared" si="1"/>
        <v>8.0137652220600413E-3</v>
      </c>
      <c r="Q23" s="279">
        <f t="shared" si="2"/>
        <v>2.8294968935173217E-3</v>
      </c>
    </row>
    <row r="24" spans="1:17" x14ac:dyDescent="0.2">
      <c r="A24" s="125">
        <v>38139</v>
      </c>
      <c r="B24" s="280">
        <v>-3.6962628715319551E-2</v>
      </c>
      <c r="C24" s="280">
        <v>-7.2903667867624006E-2</v>
      </c>
      <c r="D24" s="280">
        <v>3.5941039152304434E-2</v>
      </c>
      <c r="E24" s="280">
        <v>2.5772084577026743E-2</v>
      </c>
      <c r="F24" s="280">
        <v>4.0871259309832875E-2</v>
      </c>
      <c r="G24" s="280">
        <v>-1.1845873109895436E-4</v>
      </c>
      <c r="H24" s="280">
        <v>-1.6152290829910231E-2</v>
      </c>
      <c r="I24" s="280">
        <v>1.171574828203052E-3</v>
      </c>
      <c r="J24" s="280">
        <v>1.0168954575277693E-2</v>
      </c>
      <c r="K24" s="280">
        <v>7.1546745927155162E-3</v>
      </c>
      <c r="L24" s="280">
        <v>1.0371293225281365E-3</v>
      </c>
      <c r="M24" s="280">
        <v>1.9348001870934182E-3</v>
      </c>
      <c r="N24" s="280">
        <v>4.2350472940624169E-5</v>
      </c>
      <c r="O24" s="281">
        <f t="shared" si="0"/>
        <v>2.460050974882369E-2</v>
      </c>
      <c r="P24" s="281">
        <f t="shared" si="1"/>
        <v>8.1918039152436527E-3</v>
      </c>
      <c r="Q24" s="281">
        <f t="shared" si="2"/>
        <v>3.1487254882370946E-3</v>
      </c>
    </row>
    <row r="25" spans="1:17" x14ac:dyDescent="0.2">
      <c r="A25" s="124">
        <v>38169</v>
      </c>
      <c r="B25" s="278">
        <v>-3.3319982653324746E-2</v>
      </c>
      <c r="C25" s="278">
        <v>-6.9340034997196778E-2</v>
      </c>
      <c r="D25" s="278">
        <v>3.6020052343872039E-2</v>
      </c>
      <c r="E25" s="278">
        <v>2.5587389804070028E-2</v>
      </c>
      <c r="F25" s="278">
        <v>4.0662080088317634E-2</v>
      </c>
      <c r="G25" s="278">
        <v>-1.1065926619141923E-4</v>
      </c>
      <c r="H25" s="278">
        <v>-1.5899082406393289E-2</v>
      </c>
      <c r="I25" s="278">
        <v>9.3505138833710629E-4</v>
      </c>
      <c r="J25" s="278">
        <v>1.0432662539802011E-2</v>
      </c>
      <c r="K25" s="278">
        <v>7.7347229171585551E-3</v>
      </c>
      <c r="L25" s="278">
        <v>1.1051182400496878E-3</v>
      </c>
      <c r="M25" s="278">
        <v>1.5630733904528934E-3</v>
      </c>
      <c r="N25" s="278">
        <v>2.9747992140874754E-5</v>
      </c>
      <c r="O25" s="279">
        <f t="shared" si="0"/>
        <v>2.4652338415732923E-2</v>
      </c>
      <c r="P25" s="279">
        <f t="shared" si="1"/>
        <v>8.8398411572082423E-3</v>
      </c>
      <c r="Q25" s="279">
        <f t="shared" si="2"/>
        <v>2.5278727709308743E-3</v>
      </c>
    </row>
    <row r="26" spans="1:17" x14ac:dyDescent="0.2">
      <c r="A26" s="125">
        <v>38200</v>
      </c>
      <c r="B26" s="280">
        <v>-3.1023988739509199E-2</v>
      </c>
      <c r="C26" s="280">
        <v>-6.7807365693335356E-2</v>
      </c>
      <c r="D26" s="280">
        <v>3.6783376953826122E-2</v>
      </c>
      <c r="E26" s="280">
        <v>2.6084258407898693E-2</v>
      </c>
      <c r="F26" s="280">
        <v>4.0779448674175531E-2</v>
      </c>
      <c r="G26" s="280">
        <v>-1.1457171412715445E-4</v>
      </c>
      <c r="H26" s="280">
        <v>-1.5711713781812013E-2</v>
      </c>
      <c r="I26" s="280">
        <v>1.1310952296623394E-3</v>
      </c>
      <c r="J26" s="280">
        <v>1.0699118545927432E-2</v>
      </c>
      <c r="K26" s="280">
        <v>8.0347853120622276E-3</v>
      </c>
      <c r="L26" s="280">
        <v>9.748303672172825E-4</v>
      </c>
      <c r="M26" s="280">
        <v>1.6516190705091582E-3</v>
      </c>
      <c r="N26" s="280">
        <v>3.7883796138762788E-5</v>
      </c>
      <c r="O26" s="281">
        <f t="shared" si="0"/>
        <v>2.4953163178236364E-2</v>
      </c>
      <c r="P26" s="281">
        <f t="shared" si="1"/>
        <v>9.0096156792795097E-3</v>
      </c>
      <c r="Q26" s="281">
        <f t="shared" si="2"/>
        <v>2.8205980963102602E-3</v>
      </c>
    </row>
    <row r="27" spans="1:17" x14ac:dyDescent="0.2">
      <c r="A27" s="124">
        <v>38231</v>
      </c>
      <c r="B27" s="278">
        <v>-3.053237408067204E-2</v>
      </c>
      <c r="C27" s="278">
        <v>-6.7020153601504054E-2</v>
      </c>
      <c r="D27" s="278">
        <v>3.6487779520832028E-2</v>
      </c>
      <c r="E27" s="278">
        <v>2.5467053265323381E-2</v>
      </c>
      <c r="F27" s="278">
        <v>4.0594899513162572E-2</v>
      </c>
      <c r="G27" s="278">
        <v>-8.8139442711976065E-5</v>
      </c>
      <c r="H27" s="278">
        <v>-1.5754870692243718E-2</v>
      </c>
      <c r="I27" s="278">
        <v>7.151638871165072E-4</v>
      </c>
      <c r="J27" s="278">
        <v>1.1020726255508642E-2</v>
      </c>
      <c r="K27" s="278">
        <v>8.2278763045520176E-3</v>
      </c>
      <c r="L27" s="278">
        <v>1.028417309294416E-3</v>
      </c>
      <c r="M27" s="278">
        <v>1.7303299473903971E-3</v>
      </c>
      <c r="N27" s="278">
        <v>3.4102694271810235E-5</v>
      </c>
      <c r="O27" s="279">
        <f t="shared" si="0"/>
        <v>2.4751889378206875E-2</v>
      </c>
      <c r="P27" s="279">
        <f t="shared" si="1"/>
        <v>9.2562936138464343E-3</v>
      </c>
      <c r="Q27" s="279">
        <f t="shared" si="2"/>
        <v>2.479596528778715E-3</v>
      </c>
    </row>
    <row r="28" spans="1:17" x14ac:dyDescent="0.2">
      <c r="A28" s="125">
        <v>38261</v>
      </c>
      <c r="B28" s="280">
        <v>-3.103909803857749E-2</v>
      </c>
      <c r="C28" s="280">
        <v>-6.7316449128283565E-2</v>
      </c>
      <c r="D28" s="280">
        <v>3.6277351089706089E-2</v>
      </c>
      <c r="E28" s="280">
        <v>2.5554300828418159E-2</v>
      </c>
      <c r="F28" s="280">
        <v>4.0978440322109566E-2</v>
      </c>
      <c r="G28" s="280">
        <v>-9.0935149170084755E-5</v>
      </c>
      <c r="H28" s="280">
        <v>-1.5916539917961547E-2</v>
      </c>
      <c r="I28" s="280">
        <v>5.8333557344022048E-4</v>
      </c>
      <c r="J28" s="280">
        <v>1.0723050261287937E-2</v>
      </c>
      <c r="K28" s="280">
        <v>8.252881559818865E-3</v>
      </c>
      <c r="L28" s="280">
        <v>9.7739973339830357E-4</v>
      </c>
      <c r="M28" s="280">
        <v>1.4503587738049994E-3</v>
      </c>
      <c r="N28" s="280">
        <v>4.241019426576669E-5</v>
      </c>
      <c r="O28" s="281">
        <f t="shared" si="0"/>
        <v>2.4970965254977932E-2</v>
      </c>
      <c r="P28" s="281">
        <f t="shared" si="1"/>
        <v>9.2302812932171692E-3</v>
      </c>
      <c r="Q28" s="281">
        <f t="shared" si="2"/>
        <v>2.0761045415109867E-3</v>
      </c>
    </row>
    <row r="29" spans="1:17" x14ac:dyDescent="0.2">
      <c r="A29" s="124">
        <v>38292</v>
      </c>
      <c r="B29" s="278">
        <v>-3.0037463460436131E-2</v>
      </c>
      <c r="C29" s="278">
        <v>-6.5142958278229815E-2</v>
      </c>
      <c r="D29" s="278">
        <v>3.5105494817793695E-2</v>
      </c>
      <c r="E29" s="278">
        <v>2.47912034598258E-2</v>
      </c>
      <c r="F29" s="278">
        <v>4.0243250649943656E-2</v>
      </c>
      <c r="G29" s="278">
        <v>-8.9392180807397822E-5</v>
      </c>
      <c r="H29" s="278">
        <v>-1.5331428403709539E-2</v>
      </c>
      <c r="I29" s="278">
        <v>-3.1226605600915961E-5</v>
      </c>
      <c r="J29" s="278">
        <v>1.0314291357967895E-2</v>
      </c>
      <c r="K29" s="278">
        <v>8.1792944150854904E-3</v>
      </c>
      <c r="L29" s="278">
        <v>7.5176944234737575E-4</v>
      </c>
      <c r="M29" s="278">
        <v>1.3472650473275506E-3</v>
      </c>
      <c r="N29" s="278">
        <v>3.5962453207478347E-5</v>
      </c>
      <c r="O29" s="279">
        <f t="shared" si="0"/>
        <v>2.4822430065426719E-2</v>
      </c>
      <c r="P29" s="279">
        <f t="shared" si="1"/>
        <v>8.9310638574328655E-3</v>
      </c>
      <c r="Q29" s="279">
        <f t="shared" si="2"/>
        <v>1.352000894934113E-3</v>
      </c>
    </row>
    <row r="30" spans="1:17" x14ac:dyDescent="0.2">
      <c r="A30" s="125">
        <v>38322</v>
      </c>
      <c r="B30" s="280">
        <v>-2.8760489172793703E-2</v>
      </c>
      <c r="C30" s="280">
        <v>-6.5648954307781393E-2</v>
      </c>
      <c r="D30" s="280">
        <v>3.6888465134987718E-2</v>
      </c>
      <c r="E30" s="280">
        <v>2.6780198038100479E-2</v>
      </c>
      <c r="F30" s="280">
        <v>4.326749609285805E-2</v>
      </c>
      <c r="G30" s="280">
        <v>-1.7184947280210542E-4</v>
      </c>
      <c r="H30" s="280">
        <v>-1.6337812320845514E-2</v>
      </c>
      <c r="I30" s="280">
        <v>2.2363738890040586E-5</v>
      </c>
      <c r="J30" s="280">
        <v>1.010826709688724E-2</v>
      </c>
      <c r="K30" s="280">
        <v>8.2033370093698502E-3</v>
      </c>
      <c r="L30" s="280">
        <v>7.2614368717946649E-4</v>
      </c>
      <c r="M30" s="280">
        <v>1.1469645029162322E-3</v>
      </c>
      <c r="N30" s="280">
        <v>3.1821897421689592E-5</v>
      </c>
      <c r="O30" s="281">
        <f t="shared" si="0"/>
        <v>2.6757834299210432E-2</v>
      </c>
      <c r="P30" s="281">
        <f t="shared" si="1"/>
        <v>8.9294806965493165E-3</v>
      </c>
      <c r="Q30" s="281">
        <f t="shared" si="2"/>
        <v>1.2011501392279623E-3</v>
      </c>
    </row>
    <row r="31" spans="1:17" x14ac:dyDescent="0.2">
      <c r="A31" s="124">
        <v>38353</v>
      </c>
      <c r="B31" s="278">
        <v>-2.7774896645985002E-2</v>
      </c>
      <c r="C31" s="278">
        <v>-6.5602504377577447E-2</v>
      </c>
      <c r="D31" s="278">
        <v>3.7827607731592459E-2</v>
      </c>
      <c r="E31" s="278">
        <v>2.6792083577609659E-2</v>
      </c>
      <c r="F31" s="278">
        <v>4.3249538919590422E-2</v>
      </c>
      <c r="G31" s="278">
        <v>-1.7703287770027903E-4</v>
      </c>
      <c r="H31" s="278">
        <v>-1.5899556832979524E-2</v>
      </c>
      <c r="I31" s="278">
        <v>-3.8086563130096949E-4</v>
      </c>
      <c r="J31" s="278">
        <v>1.1035524153982807E-2</v>
      </c>
      <c r="K31" s="278">
        <v>8.42288844532889E-3</v>
      </c>
      <c r="L31" s="278">
        <v>1.1807673619744948E-3</v>
      </c>
      <c r="M31" s="278">
        <v>1.3939616646479649E-3</v>
      </c>
      <c r="N31" s="278">
        <v>3.7906682031457989E-5</v>
      </c>
      <c r="O31" s="279">
        <f t="shared" si="0"/>
        <v>2.7172949208910616E-2</v>
      </c>
      <c r="P31" s="279">
        <f t="shared" si="1"/>
        <v>9.6036558073033847E-3</v>
      </c>
      <c r="Q31" s="279">
        <f t="shared" si="2"/>
        <v>1.0510027153784536E-3</v>
      </c>
    </row>
    <row r="32" spans="1:17" x14ac:dyDescent="0.2">
      <c r="A32" s="125">
        <v>38384</v>
      </c>
      <c r="B32" s="280">
        <v>-2.9330826444370229E-2</v>
      </c>
      <c r="C32" s="280">
        <v>-6.5766381800489895E-2</v>
      </c>
      <c r="D32" s="280">
        <v>3.6435555356119698E-2</v>
      </c>
      <c r="E32" s="280">
        <v>2.5238669439153556E-2</v>
      </c>
      <c r="F32" s="280">
        <v>4.237913857445004E-2</v>
      </c>
      <c r="G32" s="280">
        <v>-1.3811995623494146E-4</v>
      </c>
      <c r="H32" s="280">
        <v>-1.6670335764707486E-2</v>
      </c>
      <c r="I32" s="280">
        <v>-3.3201341435404449E-4</v>
      </c>
      <c r="J32" s="280">
        <v>1.1196885916966142E-2</v>
      </c>
      <c r="K32" s="280">
        <v>8.3759830403613636E-3</v>
      </c>
      <c r="L32" s="280">
        <v>1.5241610964213529E-3</v>
      </c>
      <c r="M32" s="280">
        <v>1.2839522064500017E-3</v>
      </c>
      <c r="N32" s="280">
        <v>1.2789573733424036E-5</v>
      </c>
      <c r="O32" s="281">
        <f t="shared" si="0"/>
        <v>2.5570682853507609E-2</v>
      </c>
      <c r="P32" s="281">
        <f t="shared" si="1"/>
        <v>9.9001441367827167E-3</v>
      </c>
      <c r="Q32" s="281">
        <f t="shared" si="2"/>
        <v>9.6472836582938131E-4</v>
      </c>
    </row>
    <row r="33" spans="1:17" x14ac:dyDescent="0.2">
      <c r="A33" s="124">
        <v>38412</v>
      </c>
      <c r="B33" s="278">
        <v>-2.9777456722417845E-2</v>
      </c>
      <c r="C33" s="278">
        <v>-6.7039636614375939E-2</v>
      </c>
      <c r="D33" s="278">
        <v>3.7262179891958104E-2</v>
      </c>
      <c r="E33" s="278">
        <v>2.6165881279051718E-2</v>
      </c>
      <c r="F33" s="278">
        <v>4.3048906373096732E-2</v>
      </c>
      <c r="G33" s="278">
        <v>-1.4961178802328604E-4</v>
      </c>
      <c r="H33" s="278">
        <v>-1.6941146469514244E-2</v>
      </c>
      <c r="I33" s="278">
        <v>2.0773316349253211E-4</v>
      </c>
      <c r="J33" s="278">
        <v>1.1096298612906379E-2</v>
      </c>
      <c r="K33" s="278">
        <v>8.4745328703831699E-3</v>
      </c>
      <c r="L33" s="278">
        <v>1.5384527887750776E-3</v>
      </c>
      <c r="M33" s="278">
        <v>1.0541474334802251E-3</v>
      </c>
      <c r="N33" s="278">
        <v>2.916552026790749E-5</v>
      </c>
      <c r="O33" s="279">
        <f t="shared" si="0"/>
        <v>2.5958148115559201E-2</v>
      </c>
      <c r="P33" s="279">
        <f t="shared" si="1"/>
        <v>1.0012985659158247E-2</v>
      </c>
      <c r="Q33" s="279">
        <f t="shared" si="2"/>
        <v>1.2910461172406648E-3</v>
      </c>
    </row>
    <row r="34" spans="1:17" x14ac:dyDescent="0.2">
      <c r="A34" s="125">
        <v>38443</v>
      </c>
      <c r="B34" s="280">
        <v>-2.7392435941808079E-2</v>
      </c>
      <c r="C34" s="280">
        <v>-6.8145705409987253E-2</v>
      </c>
      <c r="D34" s="280">
        <v>4.0753269468179212E-2</v>
      </c>
      <c r="E34" s="280">
        <v>2.9463870653499334E-2</v>
      </c>
      <c r="F34" s="280">
        <v>4.590263077438874E-2</v>
      </c>
      <c r="G34" s="280">
        <v>-1.482715664022793E-4</v>
      </c>
      <c r="H34" s="280">
        <v>-1.6735708466443792E-2</v>
      </c>
      <c r="I34" s="280">
        <v>4.452199119566691E-4</v>
      </c>
      <c r="J34" s="280">
        <v>1.1289398814679878E-2</v>
      </c>
      <c r="K34" s="280">
        <v>8.377305258506558E-3</v>
      </c>
      <c r="L34" s="280">
        <v>1.5181228668942988E-3</v>
      </c>
      <c r="M34" s="280">
        <v>1.3551651262444172E-3</v>
      </c>
      <c r="N34" s="280">
        <v>3.8805563034605415E-5</v>
      </c>
      <c r="O34" s="281">
        <f t="shared" si="0"/>
        <v>2.9018650741542671E-2</v>
      </c>
      <c r="P34" s="281">
        <f t="shared" si="1"/>
        <v>9.8954281254008576E-3</v>
      </c>
      <c r="Q34" s="281">
        <f t="shared" si="2"/>
        <v>1.8391906012356915E-3</v>
      </c>
    </row>
    <row r="35" spans="1:17" x14ac:dyDescent="0.2">
      <c r="A35" s="124">
        <v>38473</v>
      </c>
      <c r="B35" s="278">
        <v>-2.8862457212563978E-2</v>
      </c>
      <c r="C35" s="278">
        <v>-6.8931660529301789E-2</v>
      </c>
      <c r="D35" s="278">
        <v>4.0069203316737835E-2</v>
      </c>
      <c r="E35" s="278">
        <v>2.8204308845932068E-2</v>
      </c>
      <c r="F35" s="278">
        <v>4.4379571715302518E-2</v>
      </c>
      <c r="G35" s="278">
        <v>-1.4244409347926757E-4</v>
      </c>
      <c r="H35" s="278">
        <v>-1.668636149506467E-2</v>
      </c>
      <c r="I35" s="278">
        <v>6.5354271917348944E-4</v>
      </c>
      <c r="J35" s="278">
        <v>1.1864894470805768E-2</v>
      </c>
      <c r="K35" s="278">
        <v>8.6700887877459252E-3</v>
      </c>
      <c r="L35" s="278">
        <v>1.5625673670549528E-3</v>
      </c>
      <c r="M35" s="278">
        <v>1.5985683884642686E-3</v>
      </c>
      <c r="N35" s="278">
        <v>3.3669927540621978E-5</v>
      </c>
      <c r="O35" s="279">
        <f t="shared" si="0"/>
        <v>2.7550766126758584E-2</v>
      </c>
      <c r="P35" s="279">
        <f t="shared" si="1"/>
        <v>1.0232656154800878E-2</v>
      </c>
      <c r="Q35" s="279">
        <f t="shared" si="2"/>
        <v>2.2857810351783804E-3</v>
      </c>
    </row>
    <row r="36" spans="1:17" x14ac:dyDescent="0.2">
      <c r="A36" s="125">
        <v>38504</v>
      </c>
      <c r="B36" s="280">
        <v>-3.1033634752289093E-2</v>
      </c>
      <c r="C36" s="280">
        <v>-7.097747357898726E-2</v>
      </c>
      <c r="D36" s="280">
        <v>3.9943838826698184E-2</v>
      </c>
      <c r="E36" s="280">
        <v>2.844324141003857E-2</v>
      </c>
      <c r="F36" s="280">
        <v>4.4890968971389424E-2</v>
      </c>
      <c r="G36" s="280">
        <v>-1.0939021444546262E-4</v>
      </c>
      <c r="H36" s="280">
        <v>-1.7096390391853775E-2</v>
      </c>
      <c r="I36" s="280">
        <v>7.5805304494838449E-4</v>
      </c>
      <c r="J36" s="280">
        <v>1.1500597416659613E-2</v>
      </c>
      <c r="K36" s="280">
        <v>8.551694457767451E-3</v>
      </c>
      <c r="L36" s="280">
        <v>1.6126895836847753E-3</v>
      </c>
      <c r="M36" s="280">
        <v>1.3001655570420586E-3</v>
      </c>
      <c r="N36" s="280">
        <v>3.6047818165328654E-5</v>
      </c>
      <c r="O36" s="281">
        <f t="shared" si="0"/>
        <v>2.7685188365090187E-2</v>
      </c>
      <c r="P36" s="281">
        <f t="shared" si="1"/>
        <v>1.0164384041452226E-2</v>
      </c>
      <c r="Q36" s="281">
        <f t="shared" si="2"/>
        <v>2.0942664201557717E-3</v>
      </c>
    </row>
    <row r="37" spans="1:17" x14ac:dyDescent="0.2">
      <c r="A37" s="124">
        <v>38534</v>
      </c>
      <c r="B37" s="278">
        <v>-3.1339322753411489E-2</v>
      </c>
      <c r="C37" s="278">
        <v>-7.1525059687930201E-2</v>
      </c>
      <c r="D37" s="278">
        <v>4.018573693451874E-2</v>
      </c>
      <c r="E37" s="278">
        <v>2.8670283967468287E-2</v>
      </c>
      <c r="F37" s="278">
        <v>4.5693763473643338E-2</v>
      </c>
      <c r="G37" s="278">
        <v>-1.0664827294854532E-4</v>
      </c>
      <c r="H37" s="278">
        <v>-1.7317071460758494E-2</v>
      </c>
      <c r="I37" s="278">
        <v>4.0024022753198599E-4</v>
      </c>
      <c r="J37" s="278">
        <v>1.1515452967050444E-2</v>
      </c>
      <c r="K37" s="278">
        <v>8.3948290606364034E-3</v>
      </c>
      <c r="L37" s="278">
        <v>1.6224703197754834E-3</v>
      </c>
      <c r="M37" s="278">
        <v>1.4526585254583024E-3</v>
      </c>
      <c r="N37" s="278">
        <v>4.5495061180256571E-5</v>
      </c>
      <c r="O37" s="279">
        <f t="shared" si="0"/>
        <v>2.8270043739936298E-2</v>
      </c>
      <c r="P37" s="279">
        <f t="shared" si="1"/>
        <v>1.0017299380411886E-2</v>
      </c>
      <c r="Q37" s="279">
        <f t="shared" si="2"/>
        <v>1.898393814170545E-3</v>
      </c>
    </row>
    <row r="38" spans="1:17" x14ac:dyDescent="0.2">
      <c r="A38" s="125">
        <v>38565</v>
      </c>
      <c r="B38" s="280">
        <v>-3.1417533485840476E-2</v>
      </c>
      <c r="C38" s="280">
        <v>-7.1646843533734073E-2</v>
      </c>
      <c r="D38" s="280">
        <v>4.0229310047893596E-2</v>
      </c>
      <c r="E38" s="280">
        <v>2.852643879863527E-2</v>
      </c>
      <c r="F38" s="280">
        <v>4.5761193283740065E-2</v>
      </c>
      <c r="G38" s="280">
        <v>-1.9491160933968267E-4</v>
      </c>
      <c r="H38" s="280">
        <v>-1.7185846462088351E-2</v>
      </c>
      <c r="I38" s="280">
        <v>1.460035863232361E-4</v>
      </c>
      <c r="J38" s="280">
        <v>1.1702871249258331E-2</v>
      </c>
      <c r="K38" s="280">
        <v>8.6517081847552017E-3</v>
      </c>
      <c r="L38" s="280">
        <v>1.638673704158107E-3</v>
      </c>
      <c r="M38" s="280">
        <v>1.3716177544870836E-3</v>
      </c>
      <c r="N38" s="280">
        <v>4.0871605857940743E-5</v>
      </c>
      <c r="O38" s="281">
        <f t="shared" si="0"/>
        <v>2.8380435212312032E-2</v>
      </c>
      <c r="P38" s="281">
        <f t="shared" si="1"/>
        <v>1.0290381888913309E-2</v>
      </c>
      <c r="Q38" s="281">
        <f t="shared" si="2"/>
        <v>1.5584929466682604E-3</v>
      </c>
    </row>
    <row r="39" spans="1:17" x14ac:dyDescent="0.2">
      <c r="A39" s="124">
        <v>38596</v>
      </c>
      <c r="B39" s="278">
        <v>-3.3069695308203334E-2</v>
      </c>
      <c r="C39" s="278">
        <v>-7.2439410782610097E-2</v>
      </c>
      <c r="D39" s="278">
        <v>3.9369715474406777E-2</v>
      </c>
      <c r="E39" s="278">
        <v>2.7874104794629352E-2</v>
      </c>
      <c r="F39" s="278">
        <v>4.487723542354824E-2</v>
      </c>
      <c r="G39" s="278">
        <v>-1.9334341310514258E-4</v>
      </c>
      <c r="H39" s="278">
        <v>-1.7084454830789599E-2</v>
      </c>
      <c r="I39" s="278">
        <v>2.7466761497584773E-4</v>
      </c>
      <c r="J39" s="278">
        <v>1.1495610679777425E-2</v>
      </c>
      <c r="K39" s="278">
        <v>8.5399018610261505E-3</v>
      </c>
      <c r="L39" s="278">
        <v>1.5727157773569838E-3</v>
      </c>
      <c r="M39" s="278">
        <v>1.3581583913687917E-3</v>
      </c>
      <c r="N39" s="278">
        <v>2.4834650025499332E-5</v>
      </c>
      <c r="O39" s="279">
        <f t="shared" si="0"/>
        <v>2.7599437179653494E-2</v>
      </c>
      <c r="P39" s="279">
        <f t="shared" si="1"/>
        <v>1.0112617638383134E-2</v>
      </c>
      <c r="Q39" s="279">
        <f t="shared" si="2"/>
        <v>1.6576606563701388E-3</v>
      </c>
    </row>
    <row r="40" spans="1:17" x14ac:dyDescent="0.2">
      <c r="A40" s="125">
        <v>38626</v>
      </c>
      <c r="B40" s="280">
        <v>-3.315583204181502E-2</v>
      </c>
      <c r="C40" s="280">
        <v>-7.2856181876748374E-2</v>
      </c>
      <c r="D40" s="280">
        <v>3.9700349834933361E-2</v>
      </c>
      <c r="E40" s="280">
        <v>2.785127462774848E-2</v>
      </c>
      <c r="F40" s="280">
        <v>4.5138748326382656E-2</v>
      </c>
      <c r="G40" s="280">
        <v>-1.9434741407573094E-4</v>
      </c>
      <c r="H40" s="280">
        <v>-1.7208001707384308E-2</v>
      </c>
      <c r="I40" s="280">
        <v>1.1487542282586625E-4</v>
      </c>
      <c r="J40" s="280">
        <v>1.1849075207184877E-2</v>
      </c>
      <c r="K40" s="280">
        <v>8.5448381018182664E-3</v>
      </c>
      <c r="L40" s="280">
        <v>1.6841827870405618E-3</v>
      </c>
      <c r="M40" s="280">
        <v>1.5843545207565495E-3</v>
      </c>
      <c r="N40" s="280">
        <v>3.5699797569501733E-5</v>
      </c>
      <c r="O40" s="281">
        <f t="shared" si="0"/>
        <v>2.7736399204922619E-2</v>
      </c>
      <c r="P40" s="281">
        <f t="shared" si="1"/>
        <v>1.0229020888858829E-2</v>
      </c>
      <c r="Q40" s="281">
        <f t="shared" si="2"/>
        <v>1.7349297411519175E-3</v>
      </c>
    </row>
    <row r="41" spans="1:17" x14ac:dyDescent="0.2">
      <c r="A41" s="124">
        <v>38657</v>
      </c>
      <c r="B41" s="278">
        <v>-3.4471042322105655E-2</v>
      </c>
      <c r="C41" s="278">
        <v>-7.3577698385347889E-2</v>
      </c>
      <c r="D41" s="278">
        <v>3.9106656063242221E-2</v>
      </c>
      <c r="E41" s="278">
        <v>2.7113678037972072E-2</v>
      </c>
      <c r="F41" s="278">
        <v>4.4029196491944589E-2</v>
      </c>
      <c r="G41" s="278">
        <v>-1.8586566143318319E-4</v>
      </c>
      <c r="H41" s="278">
        <v>-1.7328268686444256E-2</v>
      </c>
      <c r="I41" s="278">
        <v>5.9861589390492159E-4</v>
      </c>
      <c r="J41" s="278">
        <v>1.1992978025270147E-2</v>
      </c>
      <c r="K41" s="278">
        <v>8.6360159907251464E-3</v>
      </c>
      <c r="L41" s="278">
        <v>1.742757431416383E-3</v>
      </c>
      <c r="M41" s="278">
        <v>1.5767452296898334E-3</v>
      </c>
      <c r="N41" s="278">
        <v>3.7459373438784217E-5</v>
      </c>
      <c r="O41" s="279">
        <f t="shared" si="0"/>
        <v>2.6515062144067146E-2</v>
      </c>
      <c r="P41" s="279">
        <f t="shared" si="1"/>
        <v>1.0378773422141529E-2</v>
      </c>
      <c r="Q41" s="279">
        <f t="shared" si="2"/>
        <v>2.2128204970335392E-3</v>
      </c>
    </row>
    <row r="42" spans="1:17" x14ac:dyDescent="0.2">
      <c r="A42" s="125">
        <v>38687</v>
      </c>
      <c r="B42" s="280">
        <v>-3.5385879801715259E-2</v>
      </c>
      <c r="C42" s="280">
        <v>-7.2834741914737197E-2</v>
      </c>
      <c r="D42" s="280">
        <v>3.7448862113021925E-2</v>
      </c>
      <c r="E42" s="280">
        <v>2.6122330014679004E-2</v>
      </c>
      <c r="F42" s="280">
        <v>4.3135524365171513E-2</v>
      </c>
      <c r="G42" s="280">
        <v>-1.4375604983000374E-4</v>
      </c>
      <c r="H42" s="280">
        <v>-1.7311420006962414E-2</v>
      </c>
      <c r="I42" s="280">
        <v>4.4198170629991497E-4</v>
      </c>
      <c r="J42" s="280">
        <v>1.1326532098342919E-2</v>
      </c>
      <c r="K42" s="280">
        <v>7.9215566128673486E-3</v>
      </c>
      <c r="L42" s="280">
        <v>1.9021615862238044E-3</v>
      </c>
      <c r="M42" s="280">
        <v>1.4556971549586845E-3</v>
      </c>
      <c r="N42" s="280">
        <v>4.7116744293081046E-5</v>
      </c>
      <c r="O42" s="281">
        <f t="shared" si="0"/>
        <v>2.5680348308379095E-2</v>
      </c>
      <c r="P42" s="281">
        <f t="shared" si="1"/>
        <v>9.8237181990911537E-3</v>
      </c>
      <c r="Q42" s="281">
        <f t="shared" si="2"/>
        <v>1.9447956055516804E-3</v>
      </c>
    </row>
    <row r="43" spans="1:17" x14ac:dyDescent="0.2">
      <c r="A43" s="124">
        <v>38718</v>
      </c>
      <c r="B43" s="278">
        <v>-4.0538549403399869E-2</v>
      </c>
      <c r="C43" s="278">
        <v>-7.4709470583549056E-2</v>
      </c>
      <c r="D43" s="278">
        <v>3.4170921180149159E-2</v>
      </c>
      <c r="E43" s="278">
        <v>2.3400955642333826E-2</v>
      </c>
      <c r="F43" s="278">
        <v>4.1423359414120273E-2</v>
      </c>
      <c r="G43" s="278">
        <v>-1.4182454084482089E-4</v>
      </c>
      <c r="H43" s="278">
        <v>-1.8229129825076688E-2</v>
      </c>
      <c r="I43" s="278">
        <v>3.4855059413505543E-4</v>
      </c>
      <c r="J43" s="278">
        <v>1.0769965537815333E-2</v>
      </c>
      <c r="K43" s="278">
        <v>7.8473429100326727E-3</v>
      </c>
      <c r="L43" s="278">
        <v>1.5938234073356809E-3</v>
      </c>
      <c r="M43" s="278">
        <v>1.285979041361776E-3</v>
      </c>
      <c r="N43" s="278">
        <v>4.282017908520468E-5</v>
      </c>
      <c r="O43" s="279">
        <f t="shared" si="0"/>
        <v>2.3052405048198766E-2</v>
      </c>
      <c r="P43" s="279">
        <f t="shared" si="1"/>
        <v>9.4411663173683529E-3</v>
      </c>
      <c r="Q43" s="279">
        <f t="shared" si="2"/>
        <v>1.677349814582036E-3</v>
      </c>
    </row>
    <row r="44" spans="1:17" x14ac:dyDescent="0.2">
      <c r="A44" s="125">
        <v>38749</v>
      </c>
      <c r="B44" s="280">
        <v>-4.1137956152241618E-2</v>
      </c>
      <c r="C44" s="280">
        <v>-7.4873881343936008E-2</v>
      </c>
      <c r="D44" s="280">
        <v>3.3735925191694369E-2</v>
      </c>
      <c r="E44" s="280">
        <v>2.3621740449157217E-2</v>
      </c>
      <c r="F44" s="280">
        <v>4.1001247829091515E-2</v>
      </c>
      <c r="G44" s="280">
        <v>-1.4835526309324001E-4</v>
      </c>
      <c r="H44" s="280">
        <v>-1.7468346609116666E-2</v>
      </c>
      <c r="I44" s="280">
        <v>2.3719449227560109E-4</v>
      </c>
      <c r="J44" s="280">
        <v>1.0114184742537146E-2</v>
      </c>
      <c r="K44" s="280">
        <v>7.5431237516051788E-3</v>
      </c>
      <c r="L44" s="280">
        <v>1.2553693232142977E-3</v>
      </c>
      <c r="M44" s="280">
        <v>1.2766234042370548E-3</v>
      </c>
      <c r="N44" s="280">
        <v>3.9068263480613906E-5</v>
      </c>
      <c r="O44" s="281">
        <f t="shared" si="0"/>
        <v>2.3384545956881612E-2</v>
      </c>
      <c r="P44" s="281">
        <f t="shared" si="1"/>
        <v>8.7984930748194762E-3</v>
      </c>
      <c r="Q44" s="281">
        <f t="shared" si="2"/>
        <v>1.5528861599932698E-3</v>
      </c>
    </row>
    <row r="45" spans="1:17" x14ac:dyDescent="0.2">
      <c r="A45" s="124">
        <v>38777</v>
      </c>
      <c r="B45" s="278">
        <v>-4.11214761957533E-2</v>
      </c>
      <c r="C45" s="278">
        <v>-7.4028727788654991E-2</v>
      </c>
      <c r="D45" s="278">
        <v>3.2907251592901671E-2</v>
      </c>
      <c r="E45" s="278">
        <v>2.2551452948269272E-2</v>
      </c>
      <c r="F45" s="278">
        <v>4.0126900207130542E-2</v>
      </c>
      <c r="G45" s="278">
        <v>-1.3595230897476052E-4</v>
      </c>
      <c r="H45" s="278">
        <v>-1.7476265231571076E-2</v>
      </c>
      <c r="I45" s="278">
        <v>3.6770281684559469E-5</v>
      </c>
      <c r="J45" s="278">
        <v>1.0355798644632401E-2</v>
      </c>
      <c r="K45" s="278">
        <v>7.6488751951876112E-3</v>
      </c>
      <c r="L45" s="278">
        <v>1.2417430017978176E-3</v>
      </c>
      <c r="M45" s="278">
        <v>1.4379483665237648E-3</v>
      </c>
      <c r="N45" s="278">
        <v>2.7232081123208417E-5</v>
      </c>
      <c r="O45" s="279">
        <f t="shared" si="0"/>
        <v>2.2514682666584709E-2</v>
      </c>
      <c r="P45" s="279">
        <f t="shared" si="1"/>
        <v>8.8906181969854291E-3</v>
      </c>
      <c r="Q45" s="279">
        <f t="shared" si="2"/>
        <v>1.5019507293315328E-3</v>
      </c>
    </row>
    <row r="46" spans="1:17" x14ac:dyDescent="0.2">
      <c r="A46" s="125">
        <v>38808</v>
      </c>
      <c r="B46" s="280">
        <v>-4.0269418181744766E-2</v>
      </c>
      <c r="C46" s="280">
        <v>-7.3409917973353597E-2</v>
      </c>
      <c r="D46" s="280">
        <v>3.3140499791608782E-2</v>
      </c>
      <c r="E46" s="280">
        <v>2.2778867694113778E-2</v>
      </c>
      <c r="F46" s="280">
        <v>4.1155398858428498E-2</v>
      </c>
      <c r="G46" s="280">
        <v>-1.4054808880119702E-4</v>
      </c>
      <c r="H46" s="280">
        <v>-1.7681900013987478E-2</v>
      </c>
      <c r="I46" s="280">
        <v>-5.5408306152604254E-4</v>
      </c>
      <c r="J46" s="280">
        <v>1.0361632097495006E-2</v>
      </c>
      <c r="K46" s="280">
        <v>7.6961298259043253E-3</v>
      </c>
      <c r="L46" s="280">
        <v>1.2716400257484963E-3</v>
      </c>
      <c r="M46" s="280">
        <v>1.3697370541949096E-3</v>
      </c>
      <c r="N46" s="280">
        <v>2.4125191647273196E-5</v>
      </c>
      <c r="O46" s="281">
        <f t="shared" si="0"/>
        <v>2.333295075563982E-2</v>
      </c>
      <c r="P46" s="281">
        <f t="shared" si="1"/>
        <v>8.9677698516528216E-3</v>
      </c>
      <c r="Q46" s="281">
        <f t="shared" si="2"/>
        <v>8.3977918431614028E-4</v>
      </c>
    </row>
    <row r="47" spans="1:17" x14ac:dyDescent="0.2">
      <c r="A47" s="124">
        <v>38838</v>
      </c>
      <c r="B47" s="278">
        <v>-3.7156221479731667E-2</v>
      </c>
      <c r="C47" s="278">
        <v>-7.0132988171726945E-2</v>
      </c>
      <c r="D47" s="278">
        <v>3.2976766691995223E-2</v>
      </c>
      <c r="E47" s="278">
        <v>2.300414494678785E-2</v>
      </c>
      <c r="F47" s="278">
        <v>4.1628660287060013E-2</v>
      </c>
      <c r="G47" s="278">
        <v>-1.3694927507909493E-4</v>
      </c>
      <c r="H47" s="278">
        <v>-1.7951735616802241E-2</v>
      </c>
      <c r="I47" s="278">
        <v>-5.3583044839082311E-4</v>
      </c>
      <c r="J47" s="278">
        <v>9.9726217452073707E-3</v>
      </c>
      <c r="K47" s="278">
        <v>7.375107738554194E-3</v>
      </c>
      <c r="L47" s="278">
        <v>1.2356275268069628E-3</v>
      </c>
      <c r="M47" s="278">
        <v>1.3386702481435631E-3</v>
      </c>
      <c r="N47" s="278">
        <v>2.3216231702649596E-5</v>
      </c>
      <c r="O47" s="279">
        <f t="shared" si="0"/>
        <v>2.3539975395178676E-2</v>
      </c>
      <c r="P47" s="279">
        <f t="shared" si="1"/>
        <v>8.6107352653611562E-3</v>
      </c>
      <c r="Q47" s="279">
        <f t="shared" si="2"/>
        <v>8.2605603145538965E-4</v>
      </c>
    </row>
    <row r="48" spans="1:17" x14ac:dyDescent="0.2">
      <c r="A48" s="125">
        <v>38869</v>
      </c>
      <c r="B48" s="280">
        <v>-3.7238344414385956E-2</v>
      </c>
      <c r="C48" s="280">
        <v>-7.045723526581868E-2</v>
      </c>
      <c r="D48" s="280">
        <v>3.3218890851432668E-2</v>
      </c>
      <c r="E48" s="280">
        <v>2.3153245262898241E-2</v>
      </c>
      <c r="F48" s="280">
        <v>4.1708822803510473E-2</v>
      </c>
      <c r="G48" s="280">
        <v>-1.8523830979738155E-4</v>
      </c>
      <c r="H48" s="280">
        <v>-1.7812402169331595E-2</v>
      </c>
      <c r="I48" s="280">
        <v>-5.5793706148324937E-4</v>
      </c>
      <c r="J48" s="280">
        <v>1.0065645588534424E-2</v>
      </c>
      <c r="K48" s="280">
        <v>7.1697836563197025E-3</v>
      </c>
      <c r="L48" s="280">
        <v>1.2719715260351143E-3</v>
      </c>
      <c r="M48" s="280">
        <v>1.5962801427796824E-3</v>
      </c>
      <c r="N48" s="280">
        <v>2.761026339992637E-5</v>
      </c>
      <c r="O48" s="281">
        <f t="shared" si="0"/>
        <v>2.3711182324381498E-2</v>
      </c>
      <c r="P48" s="281">
        <f t="shared" si="1"/>
        <v>8.4417551823548174E-3</v>
      </c>
      <c r="Q48" s="281">
        <f t="shared" si="2"/>
        <v>1.0659533446963595E-3</v>
      </c>
    </row>
    <row r="49" spans="1:17" x14ac:dyDescent="0.2">
      <c r="A49" s="124">
        <v>38899</v>
      </c>
      <c r="B49" s="278">
        <v>-3.8004058155720971E-2</v>
      </c>
      <c r="C49" s="278">
        <v>-7.0370215327855618E-2</v>
      </c>
      <c r="D49" s="278">
        <v>3.2366157172134591E-2</v>
      </c>
      <c r="E49" s="278">
        <v>2.2216526222007899E-2</v>
      </c>
      <c r="F49" s="278">
        <v>4.0564060068189696E-2</v>
      </c>
      <c r="G49" s="278">
        <v>-1.7958444681449238E-4</v>
      </c>
      <c r="H49" s="278">
        <v>-1.7787639487259619E-2</v>
      </c>
      <c r="I49" s="278">
        <v>-3.8030991210768534E-4</v>
      </c>
      <c r="J49" s="278">
        <v>1.0149630950126691E-2</v>
      </c>
      <c r="K49" s="278">
        <v>7.1241615366137842E-3</v>
      </c>
      <c r="L49" s="278">
        <v>1.4338773236953065E-3</v>
      </c>
      <c r="M49" s="278">
        <v>1.5734371844652458E-3</v>
      </c>
      <c r="N49" s="278">
        <v>1.8154905352354798E-5</v>
      </c>
      <c r="O49" s="279">
        <f t="shared" si="0"/>
        <v>2.2596836134115585E-2</v>
      </c>
      <c r="P49" s="279">
        <f t="shared" si="1"/>
        <v>8.55803886030909E-3</v>
      </c>
      <c r="Q49" s="279">
        <f t="shared" si="2"/>
        <v>1.2112821777099153E-3</v>
      </c>
    </row>
    <row r="50" spans="1:17" x14ac:dyDescent="0.2">
      <c r="A50" s="125">
        <v>38930</v>
      </c>
      <c r="B50" s="280">
        <v>-3.711343231438758E-2</v>
      </c>
      <c r="C50" s="280">
        <v>-7.0637144669190563E-2</v>
      </c>
      <c r="D50" s="280">
        <v>3.352371235480292E-2</v>
      </c>
      <c r="E50" s="280">
        <v>2.3138954795406487E-2</v>
      </c>
      <c r="F50" s="280">
        <v>4.1470993883891659E-2</v>
      </c>
      <c r="G50" s="280">
        <v>-9.402124314195469E-5</v>
      </c>
      <c r="H50" s="280">
        <v>-1.782674483687624E-2</v>
      </c>
      <c r="I50" s="280">
        <v>-4.1127300846697959E-4</v>
      </c>
      <c r="J50" s="280">
        <v>1.0384757559396439E-2</v>
      </c>
      <c r="K50" s="280">
        <v>6.4469103971477523E-3</v>
      </c>
      <c r="L50" s="280">
        <v>1.3550780763751267E-3</v>
      </c>
      <c r="M50" s="280">
        <v>2.5595480947934925E-3</v>
      </c>
      <c r="N50" s="280">
        <v>2.3220991080067408E-5</v>
      </c>
      <c r="O50" s="281">
        <f t="shared" si="0"/>
        <v>2.3550227803873461E-2</v>
      </c>
      <c r="P50" s="281">
        <f t="shared" si="1"/>
        <v>7.801988473522879E-3</v>
      </c>
      <c r="Q50" s="281">
        <f t="shared" si="2"/>
        <v>2.1714960774065805E-3</v>
      </c>
    </row>
    <row r="51" spans="1:17" x14ac:dyDescent="0.2">
      <c r="A51" s="124">
        <v>38961</v>
      </c>
      <c r="B51" s="278">
        <v>-3.653696204308577E-2</v>
      </c>
      <c r="C51" s="278">
        <v>-6.876385568105163E-2</v>
      </c>
      <c r="D51" s="278">
        <v>3.2226893637965812E-2</v>
      </c>
      <c r="E51" s="278">
        <v>2.1864383684095698E-2</v>
      </c>
      <c r="F51" s="278">
        <v>4.2416013935269954E-2</v>
      </c>
      <c r="G51" s="278">
        <v>-1.0569833664020611E-4</v>
      </c>
      <c r="H51" s="278">
        <v>-2.01830305071443E-2</v>
      </c>
      <c r="I51" s="278">
        <v>-2.6290140738974911E-4</v>
      </c>
      <c r="J51" s="278">
        <v>1.0362509953870115E-2</v>
      </c>
      <c r="K51" s="278">
        <v>6.4486321258886078E-3</v>
      </c>
      <c r="L51" s="278">
        <v>1.3980215994667021E-3</v>
      </c>
      <c r="M51" s="278">
        <v>2.4814054322947025E-3</v>
      </c>
      <c r="N51" s="278">
        <v>3.4450796220102109E-5</v>
      </c>
      <c r="O51" s="279">
        <f t="shared" si="0"/>
        <v>2.2127285091485451E-2</v>
      </c>
      <c r="P51" s="279">
        <f t="shared" si="1"/>
        <v>7.8466537253553091E-3</v>
      </c>
      <c r="Q51" s="279">
        <f t="shared" si="2"/>
        <v>2.2529548211250557E-3</v>
      </c>
    </row>
    <row r="52" spans="1:17" x14ac:dyDescent="0.2">
      <c r="A52" s="125">
        <v>38991</v>
      </c>
      <c r="B52" s="280">
        <v>-3.5145945888566225E-2</v>
      </c>
      <c r="C52" s="280">
        <v>-6.8003295819843712E-2</v>
      </c>
      <c r="D52" s="280">
        <v>3.2857349931277431E-2</v>
      </c>
      <c r="E52" s="280">
        <v>2.212757570385249E-2</v>
      </c>
      <c r="F52" s="280">
        <v>4.2529080362509769E-2</v>
      </c>
      <c r="G52" s="280">
        <v>-9.634061406333744E-5</v>
      </c>
      <c r="H52" s="280">
        <v>-1.9928777601119677E-2</v>
      </c>
      <c r="I52" s="280">
        <v>-3.7638644347426511E-4</v>
      </c>
      <c r="J52" s="280">
        <v>1.0729774227424939E-2</v>
      </c>
      <c r="K52" s="280">
        <v>6.8536157725009638E-3</v>
      </c>
      <c r="L52" s="280">
        <v>1.4979803373617029E-3</v>
      </c>
      <c r="M52" s="280">
        <v>2.3475344980095751E-3</v>
      </c>
      <c r="N52" s="280">
        <v>3.0643619552699079E-5</v>
      </c>
      <c r="O52" s="281">
        <f t="shared" si="0"/>
        <v>2.2503962147326757E-2</v>
      </c>
      <c r="P52" s="281">
        <f t="shared" si="1"/>
        <v>8.3515961098626669E-3</v>
      </c>
      <c r="Q52" s="281">
        <f t="shared" si="2"/>
        <v>2.0017916740880091E-3</v>
      </c>
    </row>
    <row r="53" spans="1:17" x14ac:dyDescent="0.2">
      <c r="A53" s="124">
        <v>39022</v>
      </c>
      <c r="B53" s="278">
        <v>-3.4200917782820632E-2</v>
      </c>
      <c r="C53" s="278">
        <v>-6.7043876468194721E-2</v>
      </c>
      <c r="D53" s="278">
        <v>3.2842958685374048E-2</v>
      </c>
      <c r="E53" s="278">
        <v>2.192890110103617E-2</v>
      </c>
      <c r="F53" s="278">
        <v>4.1831910088797317E-2</v>
      </c>
      <c r="G53" s="278">
        <v>-7.8168878691986957E-5</v>
      </c>
      <c r="H53" s="278">
        <v>-1.9661692731280368E-2</v>
      </c>
      <c r="I53" s="278">
        <v>-1.6314737778879158E-4</v>
      </c>
      <c r="J53" s="278">
        <v>1.0914057584337878E-2</v>
      </c>
      <c r="K53" s="278">
        <v>7.0870203621724408E-3</v>
      </c>
      <c r="L53" s="278">
        <v>1.4406645625460318E-3</v>
      </c>
      <c r="M53" s="278">
        <v>2.3474212969658063E-3</v>
      </c>
      <c r="N53" s="278">
        <v>3.8951362653599771E-5</v>
      </c>
      <c r="O53" s="279">
        <f t="shared" si="0"/>
        <v>2.2092048478824965E-2</v>
      </c>
      <c r="P53" s="279">
        <f t="shared" si="1"/>
        <v>8.5276849247184726E-3</v>
      </c>
      <c r="Q53" s="279">
        <f t="shared" si="2"/>
        <v>2.2232252818306141E-3</v>
      </c>
    </row>
    <row r="54" spans="1:17" x14ac:dyDescent="0.2">
      <c r="A54" s="125">
        <v>39052</v>
      </c>
      <c r="B54" s="280">
        <v>-3.5696839781423212E-2</v>
      </c>
      <c r="C54" s="280">
        <v>-6.7204205338550704E-2</v>
      </c>
      <c r="D54" s="280">
        <v>3.1507365557127458E-2</v>
      </c>
      <c r="E54" s="280">
        <v>2.1028268691837302E-2</v>
      </c>
      <c r="F54" s="280">
        <v>3.8842335872807013E-2</v>
      </c>
      <c r="G54" s="280">
        <v>-7.1375225319482216E-5</v>
      </c>
      <c r="H54" s="280">
        <v>-1.7458390787635798E-2</v>
      </c>
      <c r="I54" s="280">
        <v>-2.8430116801442717E-4</v>
      </c>
      <c r="J54" s="280">
        <v>1.0479096865290154E-2</v>
      </c>
      <c r="K54" s="280">
        <v>6.7940435652773575E-3</v>
      </c>
      <c r="L54" s="280">
        <v>1.3884123892410516E-3</v>
      </c>
      <c r="M54" s="280">
        <v>2.2738120902555032E-3</v>
      </c>
      <c r="N54" s="280">
        <v>2.2828820516243324E-5</v>
      </c>
      <c r="O54" s="281">
        <f t="shared" si="0"/>
        <v>2.1312569859851731E-2</v>
      </c>
      <c r="P54" s="281">
        <f t="shared" si="1"/>
        <v>8.1824559545184087E-3</v>
      </c>
      <c r="Q54" s="281">
        <f t="shared" si="2"/>
        <v>2.0123397427573193E-3</v>
      </c>
    </row>
    <row r="55" spans="1:17" x14ac:dyDescent="0.2">
      <c r="A55" s="124">
        <v>39083</v>
      </c>
      <c r="B55" s="278">
        <v>-3.0071056463589412E-2</v>
      </c>
      <c r="C55" s="278">
        <v>-6.4968899253927084E-2</v>
      </c>
      <c r="D55" s="278">
        <v>3.4897842790337662E-2</v>
      </c>
      <c r="E55" s="278">
        <v>2.432485969680109E-2</v>
      </c>
      <c r="F55" s="278">
        <v>4.1469073061864606E-2</v>
      </c>
      <c r="G55" s="278">
        <v>-8.8057312001559422E-5</v>
      </c>
      <c r="H55" s="278">
        <v>-1.6803619663907754E-2</v>
      </c>
      <c r="I55" s="278">
        <v>-2.5253638915420168E-4</v>
      </c>
      <c r="J55" s="278">
        <v>1.0572983093536568E-2</v>
      </c>
      <c r="K55" s="278">
        <v>7.1590407221205146E-3</v>
      </c>
      <c r="L55" s="278">
        <v>1.4186274169013914E-3</v>
      </c>
      <c r="M55" s="278">
        <v>1.9687371439628702E-3</v>
      </c>
      <c r="N55" s="278">
        <v>2.6577810551791616E-5</v>
      </c>
      <c r="O55" s="279">
        <f t="shared" si="0"/>
        <v>2.4577396085955293E-2</v>
      </c>
      <c r="P55" s="279">
        <f t="shared" si="1"/>
        <v>8.5776681390219052E-3</v>
      </c>
      <c r="Q55" s="279">
        <f t="shared" si="2"/>
        <v>1.74277856536046E-3</v>
      </c>
    </row>
    <row r="56" spans="1:17" x14ac:dyDescent="0.2">
      <c r="A56" s="125">
        <v>39114</v>
      </c>
      <c r="B56" s="280">
        <v>-2.8483717561911502E-2</v>
      </c>
      <c r="C56" s="280">
        <v>-6.3466773289425557E-2</v>
      </c>
      <c r="D56" s="280">
        <v>3.498305572751402E-2</v>
      </c>
      <c r="E56" s="280">
        <v>2.366719188806575E-2</v>
      </c>
      <c r="F56" s="280">
        <v>4.0972872186494216E-2</v>
      </c>
      <c r="G56" s="280">
        <v>-1.0376828419761328E-4</v>
      </c>
      <c r="H56" s="280">
        <v>-1.6782384311255939E-2</v>
      </c>
      <c r="I56" s="280">
        <v>-4.19527702974912E-4</v>
      </c>
      <c r="J56" s="280">
        <v>1.1315863839448268E-2</v>
      </c>
      <c r="K56" s="280">
        <v>7.6156378989335818E-3</v>
      </c>
      <c r="L56" s="280">
        <v>1.4592204860231195E-3</v>
      </c>
      <c r="M56" s="280">
        <v>2.2023122389509147E-3</v>
      </c>
      <c r="N56" s="280">
        <v>3.8693215540653587E-5</v>
      </c>
      <c r="O56" s="281">
        <f t="shared" si="0"/>
        <v>2.4086719591040664E-2</v>
      </c>
      <c r="P56" s="281">
        <f t="shared" si="1"/>
        <v>9.0748583849567018E-3</v>
      </c>
      <c r="Q56" s="281">
        <f t="shared" si="2"/>
        <v>1.8214777515166561E-3</v>
      </c>
    </row>
    <row r="57" spans="1:17" x14ac:dyDescent="0.2">
      <c r="A57" s="124">
        <v>39142</v>
      </c>
      <c r="B57" s="278">
        <v>-2.9032619595993028E-2</v>
      </c>
      <c r="C57" s="278">
        <v>-6.3158849406208473E-2</v>
      </c>
      <c r="D57" s="278">
        <v>3.412622981021541E-2</v>
      </c>
      <c r="E57" s="278">
        <v>2.2376200727299379E-2</v>
      </c>
      <c r="F57" s="278">
        <v>4.0688321403649308E-2</v>
      </c>
      <c r="G57" s="278">
        <v>-1.1710425743582188E-4</v>
      </c>
      <c r="H57" s="278">
        <v>-1.7433748521520336E-2</v>
      </c>
      <c r="I57" s="278">
        <v>-7.6126789739376654E-4</v>
      </c>
      <c r="J57" s="278">
        <v>1.1750029082916025E-2</v>
      </c>
      <c r="K57" s="278">
        <v>7.7873129803776994E-3</v>
      </c>
      <c r="L57" s="278">
        <v>1.6192891422729502E-3</v>
      </c>
      <c r="M57" s="278">
        <v>2.2958584551566329E-3</v>
      </c>
      <c r="N57" s="278">
        <v>4.7568505108743131E-5</v>
      </c>
      <c r="O57" s="279">
        <f t="shared" si="0"/>
        <v>2.3137468624693149E-2</v>
      </c>
      <c r="P57" s="279">
        <f t="shared" si="1"/>
        <v>9.4066021226506501E-3</v>
      </c>
      <c r="Q57" s="279">
        <f t="shared" si="2"/>
        <v>1.5821590628716095E-3</v>
      </c>
    </row>
    <row r="58" spans="1:17" x14ac:dyDescent="0.2">
      <c r="A58" s="125">
        <v>39173</v>
      </c>
      <c r="B58" s="280">
        <v>-2.8276631719441968E-2</v>
      </c>
      <c r="C58" s="280">
        <v>-6.238177223406443E-2</v>
      </c>
      <c r="D58" s="280">
        <v>3.4105140514622448E-2</v>
      </c>
      <c r="E58" s="280">
        <v>2.1901274541677739E-2</v>
      </c>
      <c r="F58" s="280">
        <v>3.9776572999158988E-2</v>
      </c>
      <c r="G58" s="280">
        <v>-1.4269781197956443E-4</v>
      </c>
      <c r="H58" s="280">
        <v>-1.7326537068091244E-2</v>
      </c>
      <c r="I58" s="280">
        <v>-4.0606357741044435E-4</v>
      </c>
      <c r="J58" s="280">
        <v>1.2203865972944707E-2</v>
      </c>
      <c r="K58" s="280">
        <v>8.3628804897891793E-3</v>
      </c>
      <c r="L58" s="280">
        <v>1.6312167437035547E-3</v>
      </c>
      <c r="M58" s="280">
        <v>2.157310684198702E-3</v>
      </c>
      <c r="N58" s="280">
        <v>5.245805525327108E-5</v>
      </c>
      <c r="O58" s="281">
        <f t="shared" si="0"/>
        <v>2.230733811908818E-2</v>
      </c>
      <c r="P58" s="281">
        <f t="shared" si="1"/>
        <v>9.9940972334927342E-3</v>
      </c>
      <c r="Q58" s="281">
        <f t="shared" si="2"/>
        <v>1.8037051620415287E-3</v>
      </c>
    </row>
    <row r="59" spans="1:17" x14ac:dyDescent="0.2">
      <c r="A59" s="124">
        <v>39203</v>
      </c>
      <c r="B59" s="278">
        <v>-3.0793934970013662E-2</v>
      </c>
      <c r="C59" s="278">
        <v>-6.529759088122862E-2</v>
      </c>
      <c r="D59" s="278">
        <v>3.4503655911214924E-2</v>
      </c>
      <c r="E59" s="278">
        <v>2.2282005250418277E-2</v>
      </c>
      <c r="F59" s="278">
        <v>4.0218402671656869E-2</v>
      </c>
      <c r="G59" s="278">
        <v>-1.5176476434956195E-4</v>
      </c>
      <c r="H59" s="278">
        <v>-1.7146487004719563E-2</v>
      </c>
      <c r="I59" s="278">
        <v>-6.3814565216947024E-4</v>
      </c>
      <c r="J59" s="278">
        <v>1.2221650660796645E-2</v>
      </c>
      <c r="K59" s="278">
        <v>8.6970558246615686E-3</v>
      </c>
      <c r="L59" s="278">
        <v>1.4672362619958718E-3</v>
      </c>
      <c r="M59" s="278">
        <v>2.0174875378334836E-3</v>
      </c>
      <c r="N59" s="278">
        <v>3.9871036305721699E-5</v>
      </c>
      <c r="O59" s="279">
        <f t="shared" si="0"/>
        <v>2.2920150902587744E-2</v>
      </c>
      <c r="P59" s="279">
        <f t="shared" si="1"/>
        <v>1.016429208665744E-2</v>
      </c>
      <c r="Q59" s="279">
        <f t="shared" si="2"/>
        <v>1.4192129219697351E-3</v>
      </c>
    </row>
    <row r="60" spans="1:17" x14ac:dyDescent="0.2">
      <c r="A60" s="125">
        <v>39234</v>
      </c>
      <c r="B60" s="280">
        <v>-2.8165401814426928E-2</v>
      </c>
      <c r="C60" s="280">
        <v>-6.2109840153189967E-2</v>
      </c>
      <c r="D60" s="280">
        <v>3.3944438338763032E-2</v>
      </c>
      <c r="E60" s="280">
        <v>2.1643987603745026E-2</v>
      </c>
      <c r="F60" s="280">
        <v>3.9293643285262865E-2</v>
      </c>
      <c r="G60" s="280">
        <v>-1.4823297521270571E-4</v>
      </c>
      <c r="H60" s="280">
        <v>-1.7036453563123451E-2</v>
      </c>
      <c r="I60" s="280">
        <v>-4.6496914318168247E-4</v>
      </c>
      <c r="J60" s="280">
        <v>1.2300450735018004E-2</v>
      </c>
      <c r="K60" s="280">
        <v>9.3284331943185445E-3</v>
      </c>
      <c r="L60" s="280">
        <v>1.4399842000378117E-3</v>
      </c>
      <c r="M60" s="280">
        <v>1.505472978839428E-3</v>
      </c>
      <c r="N60" s="280">
        <v>2.6560361822220442E-5</v>
      </c>
      <c r="O60" s="281">
        <f t="shared" si="0"/>
        <v>2.2108956746926707E-2</v>
      </c>
      <c r="P60" s="281">
        <f t="shared" si="1"/>
        <v>1.0768417394356355E-2</v>
      </c>
      <c r="Q60" s="281">
        <f t="shared" si="2"/>
        <v>1.0670641974799661E-3</v>
      </c>
    </row>
    <row r="61" spans="1:17" x14ac:dyDescent="0.2">
      <c r="A61" s="124">
        <v>39264</v>
      </c>
      <c r="B61" s="278">
        <v>-2.7757181225531512E-2</v>
      </c>
      <c r="C61" s="278">
        <v>-6.172231416738596E-2</v>
      </c>
      <c r="D61" s="278">
        <v>3.3965132941854458E-2</v>
      </c>
      <c r="E61" s="278">
        <v>2.1688496083447643E-2</v>
      </c>
      <c r="F61" s="278">
        <v>3.934854280681907E-2</v>
      </c>
      <c r="G61" s="278">
        <v>-1.7437642558319381E-4</v>
      </c>
      <c r="H61" s="278">
        <v>-1.6774170625159401E-2</v>
      </c>
      <c r="I61" s="278">
        <v>-7.1149967262883131E-4</v>
      </c>
      <c r="J61" s="278">
        <v>1.2276636858406818E-2</v>
      </c>
      <c r="K61" s="278">
        <v>9.4100628358752669E-3</v>
      </c>
      <c r="L61" s="278">
        <v>1.4572597035655195E-3</v>
      </c>
      <c r="M61" s="278">
        <v>1.3710572477862266E-3</v>
      </c>
      <c r="N61" s="278">
        <v>3.8257071179804153E-5</v>
      </c>
      <c r="O61" s="279">
        <f t="shared" si="0"/>
        <v>2.2399995756076478E-2</v>
      </c>
      <c r="P61" s="279">
        <f t="shared" si="1"/>
        <v>1.0867322539440786E-2</v>
      </c>
      <c r="Q61" s="279">
        <f t="shared" si="2"/>
        <v>6.9781464633719942E-4</v>
      </c>
    </row>
    <row r="62" spans="1:17" x14ac:dyDescent="0.2">
      <c r="A62" s="125">
        <v>39295</v>
      </c>
      <c r="B62" s="280">
        <v>-2.7046315426448149E-2</v>
      </c>
      <c r="C62" s="280">
        <v>-5.9408504173503518E-2</v>
      </c>
      <c r="D62" s="280">
        <v>3.2362188747055383E-2</v>
      </c>
      <c r="E62" s="280">
        <v>2.02980407786118E-2</v>
      </c>
      <c r="F62" s="280">
        <v>3.7355109808880377E-2</v>
      </c>
      <c r="G62" s="280">
        <v>-1.9179186020999836E-4</v>
      </c>
      <c r="H62" s="280">
        <v>-1.6417622620318144E-2</v>
      </c>
      <c r="I62" s="280">
        <v>-4.4765454974042746E-4</v>
      </c>
      <c r="J62" s="280">
        <v>1.2064147968443573E-2</v>
      </c>
      <c r="K62" s="280">
        <v>9.9332410121887593E-3</v>
      </c>
      <c r="L62" s="280">
        <v>1.426964112466556E-3</v>
      </c>
      <c r="M62" s="280">
        <v>6.7469481710480904E-4</v>
      </c>
      <c r="N62" s="280">
        <v>2.9248026683448316E-5</v>
      </c>
      <c r="O62" s="281">
        <f t="shared" si="0"/>
        <v>2.0745695328352236E-2</v>
      </c>
      <c r="P62" s="281">
        <f t="shared" si="1"/>
        <v>1.1360205124655316E-2</v>
      </c>
      <c r="Q62" s="281">
        <f t="shared" si="2"/>
        <v>2.5628829404782989E-4</v>
      </c>
    </row>
    <row r="63" spans="1:17" x14ac:dyDescent="0.2">
      <c r="A63" s="124">
        <v>39326</v>
      </c>
      <c r="B63" s="278">
        <v>-2.8460364288774027E-2</v>
      </c>
      <c r="C63" s="278">
        <v>-6.0587685201830652E-2</v>
      </c>
      <c r="D63" s="278">
        <v>3.2127320913056638E-2</v>
      </c>
      <c r="E63" s="278">
        <v>2.0356142935761556E-2</v>
      </c>
      <c r="F63" s="278">
        <v>3.7569996794568572E-2</v>
      </c>
      <c r="G63" s="278">
        <v>-2.0940803651241488E-4</v>
      </c>
      <c r="H63" s="278">
        <v>-1.6504740039247744E-2</v>
      </c>
      <c r="I63" s="278">
        <v>-4.9970578304685785E-4</v>
      </c>
      <c r="J63" s="278">
        <v>1.1771177977295086E-2</v>
      </c>
      <c r="K63" s="278">
        <v>9.6752305005635246E-3</v>
      </c>
      <c r="L63" s="278">
        <v>1.3624812706874263E-3</v>
      </c>
      <c r="M63" s="278">
        <v>7.1060189020470221E-4</v>
      </c>
      <c r="N63" s="278">
        <v>2.2864315839433061E-5</v>
      </c>
      <c r="O63" s="279">
        <f t="shared" si="0"/>
        <v>2.0855848718808415E-2</v>
      </c>
      <c r="P63" s="279">
        <f t="shared" si="1"/>
        <v>1.1037711771250951E-2</v>
      </c>
      <c r="Q63" s="279">
        <f t="shared" si="2"/>
        <v>2.3376042299727741E-4</v>
      </c>
    </row>
    <row r="64" spans="1:17" x14ac:dyDescent="0.2">
      <c r="A64" s="125">
        <v>39356</v>
      </c>
      <c r="B64" s="280">
        <v>-2.8585492200489719E-2</v>
      </c>
      <c r="C64" s="280">
        <v>-6.0984052913414272E-2</v>
      </c>
      <c r="D64" s="280">
        <v>3.2398560712924566E-2</v>
      </c>
      <c r="E64" s="280">
        <v>2.1161967480016145E-2</v>
      </c>
      <c r="F64" s="280">
        <v>3.7914372696533076E-2</v>
      </c>
      <c r="G64" s="280">
        <v>-2.2934990955725344E-4</v>
      </c>
      <c r="H64" s="280">
        <v>-1.6203815238231518E-2</v>
      </c>
      <c r="I64" s="280">
        <v>-3.1924006872815808E-4</v>
      </c>
      <c r="J64" s="280">
        <v>1.1236593232908427E-2</v>
      </c>
      <c r="K64" s="280">
        <v>9.4675518993649309E-3</v>
      </c>
      <c r="L64" s="280">
        <v>1.4346277436299369E-3</v>
      </c>
      <c r="M64" s="280">
        <v>3.0896342655698682E-4</v>
      </c>
      <c r="N64" s="280">
        <v>2.5450163356572276E-5</v>
      </c>
      <c r="O64" s="281">
        <f t="shared" si="0"/>
        <v>2.1481207548744306E-2</v>
      </c>
      <c r="P64" s="281">
        <f t="shared" si="1"/>
        <v>1.0902179642994867E-2</v>
      </c>
      <c r="Q64" s="281">
        <f t="shared" si="2"/>
        <v>1.5173521185401022E-5</v>
      </c>
    </row>
    <row r="65" spans="1:17" x14ac:dyDescent="0.2">
      <c r="A65" s="124">
        <v>39387</v>
      </c>
      <c r="B65" s="278">
        <v>-2.7038893059267367E-2</v>
      </c>
      <c r="C65" s="278">
        <v>-6.047187739662957E-2</v>
      </c>
      <c r="D65" s="278">
        <v>3.3432984337362207E-2</v>
      </c>
      <c r="E65" s="278">
        <v>2.2652962150173806E-2</v>
      </c>
      <c r="F65" s="278">
        <v>3.9301607662065113E-2</v>
      </c>
      <c r="G65" s="278">
        <v>-2.4713672012630533E-4</v>
      </c>
      <c r="H65" s="278">
        <v>-1.5949647567073729E-2</v>
      </c>
      <c r="I65" s="278">
        <v>-4.5186122469127905E-4</v>
      </c>
      <c r="J65" s="278">
        <v>1.0780022187188406E-2</v>
      </c>
      <c r="K65" s="278">
        <v>9.241992445587769E-3</v>
      </c>
      <c r="L65" s="278">
        <v>1.3630140985037211E-3</v>
      </c>
      <c r="M65" s="278">
        <v>1.4692192912097205E-4</v>
      </c>
      <c r="N65" s="278">
        <v>2.8093713975941564E-5</v>
      </c>
      <c r="O65" s="279">
        <f t="shared" si="0"/>
        <v>2.3104823374865077E-2</v>
      </c>
      <c r="P65" s="279">
        <f t="shared" si="1"/>
        <v>1.0605006544091491E-2</v>
      </c>
      <c r="Q65" s="279">
        <f t="shared" si="2"/>
        <v>-2.7684558159436545E-4</v>
      </c>
    </row>
    <row r="66" spans="1:17" x14ac:dyDescent="0.2">
      <c r="A66" s="125">
        <v>39417</v>
      </c>
      <c r="B66" s="280">
        <v>-2.7372533582138921E-2</v>
      </c>
      <c r="C66" s="280">
        <v>-5.9751013981372225E-2</v>
      </c>
      <c r="D66" s="280">
        <v>3.2378480399233307E-2</v>
      </c>
      <c r="E66" s="280">
        <v>2.1254876085131606E-2</v>
      </c>
      <c r="F66" s="280">
        <v>3.8586369372631005E-2</v>
      </c>
      <c r="G66" s="280">
        <v>-2.3699552059539832E-4</v>
      </c>
      <c r="H66" s="280">
        <v>-1.6499016617495747E-2</v>
      </c>
      <c r="I66" s="280">
        <v>-5.9548114940825218E-4</v>
      </c>
      <c r="J66" s="280">
        <v>1.11236043141017E-2</v>
      </c>
      <c r="K66" s="280">
        <v>9.5572195404863645E-3</v>
      </c>
      <c r="L66" s="280">
        <v>1.4468042117928314E-3</v>
      </c>
      <c r="M66" s="280">
        <v>9.4706893113630914E-5</v>
      </c>
      <c r="N66" s="280">
        <v>2.4873668708871673E-5</v>
      </c>
      <c r="O66" s="281">
        <f t="shared" si="0"/>
        <v>2.1850357234539861E-2</v>
      </c>
      <c r="P66" s="281">
        <f t="shared" si="1"/>
        <v>1.1004023752279195E-2</v>
      </c>
      <c r="Q66" s="281">
        <f t="shared" si="2"/>
        <v>-4.7590058758574955E-4</v>
      </c>
    </row>
    <row r="67" spans="1:17" x14ac:dyDescent="0.2">
      <c r="A67" s="124">
        <v>39448</v>
      </c>
      <c r="B67" s="278">
        <v>-2.4989631282780211E-2</v>
      </c>
      <c r="C67" s="278">
        <v>-5.8894238930405664E-2</v>
      </c>
      <c r="D67" s="278">
        <v>3.3904607647625463E-2</v>
      </c>
      <c r="E67" s="278">
        <v>2.3025160790675479E-2</v>
      </c>
      <c r="F67" s="278">
        <v>4.0512260271603838E-2</v>
      </c>
      <c r="G67" s="278">
        <v>-2.3621625681080488E-4</v>
      </c>
      <c r="H67" s="278">
        <v>-1.684930220538464E-2</v>
      </c>
      <c r="I67" s="278">
        <v>-4.0158101873290995E-4</v>
      </c>
      <c r="J67" s="278">
        <v>1.0879446856949981E-2</v>
      </c>
      <c r="K67" s="278">
        <v>9.4415958051361111E-3</v>
      </c>
      <c r="L67" s="278">
        <v>1.3463555268702293E-3</v>
      </c>
      <c r="M67" s="278">
        <v>6.7593047616262253E-5</v>
      </c>
      <c r="N67" s="278">
        <v>2.3902477327379868E-5</v>
      </c>
      <c r="O67" s="279">
        <f t="shared" si="0"/>
        <v>2.3426741809408392E-2</v>
      </c>
      <c r="P67" s="279">
        <f t="shared" si="1"/>
        <v>1.078795133200634E-2</v>
      </c>
      <c r="Q67" s="279">
        <f t="shared" si="2"/>
        <v>-3.1008549378926781E-4</v>
      </c>
    </row>
    <row r="68" spans="1:17" x14ac:dyDescent="0.2">
      <c r="A68" s="125">
        <v>39479</v>
      </c>
      <c r="B68" s="280">
        <v>-2.5545647683017945E-2</v>
      </c>
      <c r="C68" s="280">
        <v>-5.9882810107443202E-2</v>
      </c>
      <c r="D68" s="280">
        <v>3.4337162424425249E-2</v>
      </c>
      <c r="E68" s="280">
        <v>2.3336612962940147E-2</v>
      </c>
      <c r="F68" s="280">
        <v>4.0303831178774473E-2</v>
      </c>
      <c r="G68" s="280">
        <v>-2.2495043650416034E-4</v>
      </c>
      <c r="H68" s="280">
        <v>-1.6390649083827157E-2</v>
      </c>
      <c r="I68" s="280">
        <v>-3.5161869550300387E-4</v>
      </c>
      <c r="J68" s="280">
        <v>1.1000549461485105E-2</v>
      </c>
      <c r="K68" s="280">
        <v>9.6968294399302751E-3</v>
      </c>
      <c r="L68" s="280">
        <v>1.3495913613820844E-3</v>
      </c>
      <c r="M68" s="280">
        <v>-5.7685601710725639E-5</v>
      </c>
      <c r="N68" s="280">
        <v>1.1814261883470924E-5</v>
      </c>
      <c r="O68" s="281">
        <f t="shared" si="0"/>
        <v>2.3688231658443155E-2</v>
      </c>
      <c r="P68" s="281">
        <f t="shared" si="1"/>
        <v>1.104642080131236E-2</v>
      </c>
      <c r="Q68" s="281">
        <f t="shared" si="2"/>
        <v>-3.9749003533025859E-4</v>
      </c>
    </row>
    <row r="69" spans="1:17" x14ac:dyDescent="0.2">
      <c r="A69" s="124">
        <v>39508</v>
      </c>
      <c r="B69" s="278">
        <v>-2.2133762721104969E-2</v>
      </c>
      <c r="C69" s="278">
        <v>-5.8452052254813321E-2</v>
      </c>
      <c r="D69" s="278">
        <v>3.6318289533708338E-2</v>
      </c>
      <c r="E69" s="278">
        <v>2.5747586494973627E-2</v>
      </c>
      <c r="F69" s="278">
        <v>4.1760947451345662E-2</v>
      </c>
      <c r="G69" s="278">
        <v>-2.2281840341049875E-4</v>
      </c>
      <c r="H69" s="278">
        <v>-1.551318725315691E-2</v>
      </c>
      <c r="I69" s="278">
        <v>-2.7735529980463491E-4</v>
      </c>
      <c r="J69" s="278">
        <v>1.0570703038734714E-2</v>
      </c>
      <c r="K69" s="278">
        <v>9.5657584182336393E-3</v>
      </c>
      <c r="L69" s="278">
        <v>1.2555956928481465E-3</v>
      </c>
      <c r="M69" s="278">
        <v>-2.672136964389938E-4</v>
      </c>
      <c r="N69" s="278">
        <v>1.6562624091921817E-5</v>
      </c>
      <c r="O69" s="279">
        <f t="shared" si="0"/>
        <v>2.6024941794778253E-2</v>
      </c>
      <c r="P69" s="279">
        <f t="shared" si="1"/>
        <v>1.0821354111081786E-2</v>
      </c>
      <c r="Q69" s="279">
        <f t="shared" si="2"/>
        <v>-5.2800637215170683E-4</v>
      </c>
    </row>
    <row r="70" spans="1:17" x14ac:dyDescent="0.2">
      <c r="A70" s="125">
        <v>39539</v>
      </c>
      <c r="B70" s="280">
        <v>-2.2499810715319226E-2</v>
      </c>
      <c r="C70" s="280">
        <v>-5.8606738373842282E-2</v>
      </c>
      <c r="D70" s="280">
        <v>3.6106927658523046E-2</v>
      </c>
      <c r="E70" s="280">
        <v>2.6141047982262296E-2</v>
      </c>
      <c r="F70" s="280">
        <v>4.1906441397681397E-2</v>
      </c>
      <c r="G70" s="280">
        <v>-2.0402420066144351E-4</v>
      </c>
      <c r="H70" s="280">
        <v>-1.5301633453960649E-2</v>
      </c>
      <c r="I70" s="280">
        <v>-2.5973576079700296E-4</v>
      </c>
      <c r="J70" s="280">
        <v>9.9658796762607509E-3</v>
      </c>
      <c r="K70" s="280">
        <v>9.0260410255378967E-3</v>
      </c>
      <c r="L70" s="280">
        <v>1.1895028472240778E-3</v>
      </c>
      <c r="M70" s="280">
        <v>-2.7445632506653284E-4</v>
      </c>
      <c r="N70" s="280">
        <v>2.4792128565308951E-5</v>
      </c>
      <c r="O70" s="281">
        <f t="shared" ref="O70:O133" si="3">F70+G70+H70</f>
        <v>2.6400783743059306E-2</v>
      </c>
      <c r="P70" s="281">
        <f t="shared" ref="P70:P133" si="4">K70+L70</f>
        <v>1.0215543872761974E-2</v>
      </c>
      <c r="Q70" s="281">
        <f t="shared" ref="Q70:Q133" si="5">I70+M70+N70</f>
        <v>-5.0939995729822691E-4</v>
      </c>
    </row>
    <row r="71" spans="1:17" x14ac:dyDescent="0.2">
      <c r="A71" s="124">
        <v>39569</v>
      </c>
      <c r="B71" s="278">
        <v>-2.1842377837476938E-2</v>
      </c>
      <c r="C71" s="278">
        <v>-5.7806947403747228E-2</v>
      </c>
      <c r="D71" s="278">
        <v>3.5964569566270296E-2</v>
      </c>
      <c r="E71" s="278">
        <v>2.5775773476840246E-2</v>
      </c>
      <c r="F71" s="278">
        <v>4.1125903239548033E-2</v>
      </c>
      <c r="G71" s="278">
        <v>-1.9514052951893652E-4</v>
      </c>
      <c r="H71" s="278">
        <v>-1.4941561862991859E-2</v>
      </c>
      <c r="I71" s="278">
        <v>-2.134273701969912E-4</v>
      </c>
      <c r="J71" s="278">
        <v>1.0188796089430048E-2</v>
      </c>
      <c r="K71" s="278">
        <v>9.1353961392864839E-3</v>
      </c>
      <c r="L71" s="278">
        <v>1.2776173938952751E-3</v>
      </c>
      <c r="M71" s="278">
        <v>-2.6597417066300861E-4</v>
      </c>
      <c r="N71" s="278">
        <v>4.1756726911298317E-5</v>
      </c>
      <c r="O71" s="279">
        <f t="shared" si="3"/>
        <v>2.5989200847037236E-2</v>
      </c>
      <c r="P71" s="279">
        <f t="shared" si="4"/>
        <v>1.041301353318176E-2</v>
      </c>
      <c r="Q71" s="279">
        <f t="shared" si="5"/>
        <v>-4.3764481394870152E-4</v>
      </c>
    </row>
    <row r="72" spans="1:17" x14ac:dyDescent="0.2">
      <c r="A72" s="125">
        <v>39600</v>
      </c>
      <c r="B72" s="280">
        <v>-2.305086028537847E-2</v>
      </c>
      <c r="C72" s="280">
        <v>-5.9252597592367409E-2</v>
      </c>
      <c r="D72" s="280">
        <v>3.6201737306988953E-2</v>
      </c>
      <c r="E72" s="280">
        <v>2.5864043231785937E-2</v>
      </c>
      <c r="F72" s="280">
        <v>4.0956421445218966E-2</v>
      </c>
      <c r="G72" s="280">
        <v>-1.7607801121634971E-4</v>
      </c>
      <c r="H72" s="280">
        <v>-1.4571523187135204E-2</v>
      </c>
      <c r="I72" s="280">
        <v>-3.447770150814806E-4</v>
      </c>
      <c r="J72" s="280">
        <v>1.0337694075203024E-2</v>
      </c>
      <c r="K72" s="280">
        <v>8.8650318699069561E-3</v>
      </c>
      <c r="L72" s="280">
        <v>1.3347112114613009E-3</v>
      </c>
      <c r="M72" s="280">
        <v>8.9188944114275366E-5</v>
      </c>
      <c r="N72" s="280">
        <v>4.8762049720491137E-5</v>
      </c>
      <c r="O72" s="281">
        <f t="shared" si="3"/>
        <v>2.6208820246867409E-2</v>
      </c>
      <c r="P72" s="281">
        <f t="shared" si="4"/>
        <v>1.0199743081368257E-2</v>
      </c>
      <c r="Q72" s="281">
        <f t="shared" si="5"/>
        <v>-2.0682602124671412E-4</v>
      </c>
    </row>
    <row r="73" spans="1:17" x14ac:dyDescent="0.2">
      <c r="A73" s="124">
        <v>39630</v>
      </c>
      <c r="B73" s="278">
        <v>-2.2791776537307615E-2</v>
      </c>
      <c r="C73" s="278">
        <v>-5.9976477711626223E-2</v>
      </c>
      <c r="D73" s="278">
        <v>3.7184701174318609E-2</v>
      </c>
      <c r="E73" s="278">
        <v>2.6728635254656942E-2</v>
      </c>
      <c r="F73" s="278">
        <v>4.09392738502216E-2</v>
      </c>
      <c r="G73" s="278">
        <v>-1.6532036050236987E-4</v>
      </c>
      <c r="H73" s="278">
        <v>-1.4000657985380683E-2</v>
      </c>
      <c r="I73" s="278">
        <v>-4.4660249681605472E-5</v>
      </c>
      <c r="J73" s="278">
        <v>1.0456065919661665E-2</v>
      </c>
      <c r="K73" s="278">
        <v>9.110682964377774E-3</v>
      </c>
      <c r="L73" s="278">
        <v>1.1473156494551304E-3</v>
      </c>
      <c r="M73" s="278">
        <v>1.6282873767528499E-4</v>
      </c>
      <c r="N73" s="278">
        <v>3.5238568153477353E-5</v>
      </c>
      <c r="O73" s="279">
        <f t="shared" si="3"/>
        <v>2.6773295504338549E-2</v>
      </c>
      <c r="P73" s="279">
        <f t="shared" si="4"/>
        <v>1.0257998613832904E-2</v>
      </c>
      <c r="Q73" s="279">
        <f t="shared" si="5"/>
        <v>1.5340705614715687E-4</v>
      </c>
    </row>
    <row r="74" spans="1:17" x14ac:dyDescent="0.2">
      <c r="A74" s="125">
        <v>39661</v>
      </c>
      <c r="B74" s="280">
        <v>-2.2194530695200144E-2</v>
      </c>
      <c r="C74" s="280">
        <v>-5.9840520277632515E-2</v>
      </c>
      <c r="D74" s="280">
        <v>3.7645989582432378E-2</v>
      </c>
      <c r="E74" s="280">
        <v>2.7460322901177895E-2</v>
      </c>
      <c r="F74" s="280">
        <v>4.223109942060476E-2</v>
      </c>
      <c r="G74" s="280">
        <v>-1.5231703122764266E-4</v>
      </c>
      <c r="H74" s="280">
        <v>-1.433470729262548E-2</v>
      </c>
      <c r="I74" s="280">
        <v>-2.8375219557374271E-4</v>
      </c>
      <c r="J74" s="280">
        <v>1.0185666681254481E-2</v>
      </c>
      <c r="K74" s="280">
        <v>8.923307894301423E-3</v>
      </c>
      <c r="L74" s="280">
        <v>1.2389211051975746E-3</v>
      </c>
      <c r="M74" s="280">
        <v>-4.0861809196293826E-6</v>
      </c>
      <c r="N74" s="280">
        <v>2.7523862675111593E-5</v>
      </c>
      <c r="O74" s="281">
        <f t="shared" si="3"/>
        <v>2.7744075096751634E-2</v>
      </c>
      <c r="P74" s="281">
        <f t="shared" si="4"/>
        <v>1.0162228999498998E-2</v>
      </c>
      <c r="Q74" s="281">
        <f t="shared" si="5"/>
        <v>-2.603145138182605E-4</v>
      </c>
    </row>
    <row r="75" spans="1:17" x14ac:dyDescent="0.2">
      <c r="A75" s="124">
        <v>39692</v>
      </c>
      <c r="B75" s="278">
        <v>-1.7369068559818311E-2</v>
      </c>
      <c r="C75" s="278">
        <v>-5.5873194073364579E-2</v>
      </c>
      <c r="D75" s="278">
        <v>3.8504125513546275E-2</v>
      </c>
      <c r="E75" s="278">
        <v>2.8459336509630995E-2</v>
      </c>
      <c r="F75" s="278">
        <v>4.2524231180392273E-2</v>
      </c>
      <c r="G75" s="278">
        <v>-1.667234868929185E-4</v>
      </c>
      <c r="H75" s="278">
        <v>-1.3557653306144614E-2</v>
      </c>
      <c r="I75" s="278">
        <v>-3.4051787772374317E-4</v>
      </c>
      <c r="J75" s="278">
        <v>1.0044789003915278E-2</v>
      </c>
      <c r="K75" s="278">
        <v>8.8123235259448748E-3</v>
      </c>
      <c r="L75" s="278">
        <v>1.2743116087551823E-3</v>
      </c>
      <c r="M75" s="278">
        <v>-5.9191731016262175E-5</v>
      </c>
      <c r="N75" s="278">
        <v>1.7345600231482665E-5</v>
      </c>
      <c r="O75" s="279">
        <f t="shared" si="3"/>
        <v>2.8799854387354745E-2</v>
      </c>
      <c r="P75" s="279">
        <f t="shared" si="4"/>
        <v>1.0086635134700057E-2</v>
      </c>
      <c r="Q75" s="279">
        <f t="shared" si="5"/>
        <v>-3.8236400850852266E-4</v>
      </c>
    </row>
    <row r="76" spans="1:17" x14ac:dyDescent="0.2">
      <c r="A76" s="125">
        <v>39722</v>
      </c>
      <c r="B76" s="280">
        <v>-1.3156744269706401E-2</v>
      </c>
      <c r="C76" s="280">
        <v>-5.2971687324644051E-2</v>
      </c>
      <c r="D76" s="280">
        <v>3.981494305493765E-2</v>
      </c>
      <c r="E76" s="280">
        <v>2.9623124250608025E-2</v>
      </c>
      <c r="F76" s="280">
        <v>4.3151632879216854E-2</v>
      </c>
      <c r="G76" s="280">
        <v>-1.3104311837747803E-4</v>
      </c>
      <c r="H76" s="280">
        <v>-1.3129980650059776E-2</v>
      </c>
      <c r="I76" s="280">
        <v>-2.6748486017157905E-4</v>
      </c>
      <c r="J76" s="280">
        <v>1.0191818804329631E-2</v>
      </c>
      <c r="K76" s="280">
        <v>8.8929638753052712E-3</v>
      </c>
      <c r="L76" s="280">
        <v>9.9966332345800845E-4</v>
      </c>
      <c r="M76" s="280">
        <v>2.7370690188857681E-4</v>
      </c>
      <c r="N76" s="280">
        <v>2.5484703677774363E-5</v>
      </c>
      <c r="O76" s="281">
        <f t="shared" si="3"/>
        <v>2.9890609110779599E-2</v>
      </c>
      <c r="P76" s="281">
        <f t="shared" si="4"/>
        <v>9.8926271987632795E-3</v>
      </c>
      <c r="Q76" s="281">
        <f t="shared" si="5"/>
        <v>3.1706745394772122E-5</v>
      </c>
    </row>
    <row r="77" spans="1:17" x14ac:dyDescent="0.2">
      <c r="A77" s="124">
        <v>39753</v>
      </c>
      <c r="B77" s="278">
        <v>-1.519137546034278E-2</v>
      </c>
      <c r="C77" s="278">
        <v>-5.2071018055750429E-2</v>
      </c>
      <c r="D77" s="278">
        <v>3.6879642595407672E-2</v>
      </c>
      <c r="E77" s="278">
        <v>2.6645656996493541E-2</v>
      </c>
      <c r="F77" s="278">
        <v>4.0685267882386099E-2</v>
      </c>
      <c r="G77" s="278">
        <v>-1.3869208701370261E-4</v>
      </c>
      <c r="H77" s="278">
        <v>-1.3546617201272614E-2</v>
      </c>
      <c r="I77" s="278">
        <v>-3.5430159760624862E-4</v>
      </c>
      <c r="J77" s="278">
        <v>1.0233985598914135E-2</v>
      </c>
      <c r="K77" s="278">
        <v>8.8128214221327543E-3</v>
      </c>
      <c r="L77" s="278">
        <v>1.0891493946562632E-3</v>
      </c>
      <c r="M77" s="278">
        <v>3.0730232128819106E-4</v>
      </c>
      <c r="N77" s="278">
        <v>2.4712460836925542E-5</v>
      </c>
      <c r="O77" s="279">
        <f t="shared" si="3"/>
        <v>2.6999958594099781E-2</v>
      </c>
      <c r="P77" s="279">
        <f t="shared" si="4"/>
        <v>9.9019708167890179E-3</v>
      </c>
      <c r="Q77" s="279">
        <f t="shared" si="5"/>
        <v>-2.228681548113202E-5</v>
      </c>
    </row>
    <row r="78" spans="1:17" x14ac:dyDescent="0.2">
      <c r="A78" s="125">
        <v>39783</v>
      </c>
      <c r="B78" s="280">
        <v>-1.9913540322927345E-2</v>
      </c>
      <c r="C78" s="280">
        <v>-5.3222287923064403E-2</v>
      </c>
      <c r="D78" s="280">
        <v>3.3308747600137079E-2</v>
      </c>
      <c r="E78" s="280">
        <v>2.2795645547948155E-2</v>
      </c>
      <c r="F78" s="280">
        <v>3.4724598419181997E-2</v>
      </c>
      <c r="G78" s="280">
        <v>-1.5177582077824712E-4</v>
      </c>
      <c r="H78" s="280">
        <v>-1.1642778347514027E-2</v>
      </c>
      <c r="I78" s="280">
        <v>-1.3439870294157058E-4</v>
      </c>
      <c r="J78" s="280">
        <v>1.0513102052188923E-2</v>
      </c>
      <c r="K78" s="280">
        <v>8.3384150111969549E-3</v>
      </c>
      <c r="L78" s="280">
        <v>1.4933196725574569E-3</v>
      </c>
      <c r="M78" s="280">
        <v>6.5776644005133365E-4</v>
      </c>
      <c r="N78" s="280">
        <v>2.3600928383178338E-5</v>
      </c>
      <c r="O78" s="281">
        <f t="shared" si="3"/>
        <v>2.2930044250889726E-2</v>
      </c>
      <c r="P78" s="281">
        <f t="shared" si="4"/>
        <v>9.8317346837544124E-3</v>
      </c>
      <c r="Q78" s="281">
        <f t="shared" si="5"/>
        <v>5.4696866549294135E-4</v>
      </c>
    </row>
    <row r="79" spans="1:17" x14ac:dyDescent="0.2">
      <c r="A79" s="124">
        <v>39814</v>
      </c>
      <c r="B79" s="278">
        <v>-2.462640948056383E-2</v>
      </c>
      <c r="C79" s="278">
        <v>-5.3537065865073161E-2</v>
      </c>
      <c r="D79" s="278">
        <v>2.8910656384509344E-2</v>
      </c>
      <c r="E79" s="278">
        <v>1.8711820601959445E-2</v>
      </c>
      <c r="F79" s="278">
        <v>3.1156840548617365E-2</v>
      </c>
      <c r="G79" s="278">
        <v>-1.3863236943213701E-4</v>
      </c>
      <c r="H79" s="278">
        <v>-1.1995414441570384E-2</v>
      </c>
      <c r="I79" s="278">
        <v>-3.1097313565539922E-4</v>
      </c>
      <c r="J79" s="278">
        <v>1.0198835782549896E-2</v>
      </c>
      <c r="K79" s="278">
        <v>8.2145549587553154E-3</v>
      </c>
      <c r="L79" s="278">
        <v>1.2113790144240347E-3</v>
      </c>
      <c r="M79" s="278">
        <v>7.5083816045602421E-4</v>
      </c>
      <c r="N79" s="278">
        <v>2.2063648914522633E-5</v>
      </c>
      <c r="O79" s="279">
        <f t="shared" si="3"/>
        <v>1.9022793737614844E-2</v>
      </c>
      <c r="P79" s="279">
        <f t="shared" si="4"/>
        <v>9.4259339731793505E-3</v>
      </c>
      <c r="Q79" s="279">
        <f t="shared" si="5"/>
        <v>4.6192867371514765E-4</v>
      </c>
    </row>
    <row r="80" spans="1:17" x14ac:dyDescent="0.2">
      <c r="A80" s="125">
        <v>39845</v>
      </c>
      <c r="B80" s="280">
        <v>-2.4302167964817788E-2</v>
      </c>
      <c r="C80" s="280">
        <v>-5.1697764857043034E-2</v>
      </c>
      <c r="D80" s="280">
        <v>2.7395596892225246E-2</v>
      </c>
      <c r="E80" s="280">
        <v>1.7614009491080863E-2</v>
      </c>
      <c r="F80" s="280">
        <v>3.0199400616621564E-2</v>
      </c>
      <c r="G80" s="280">
        <v>-1.3102316391848496E-4</v>
      </c>
      <c r="H80" s="280">
        <v>-1.2130681811997068E-2</v>
      </c>
      <c r="I80" s="280">
        <v>-3.2368614962514995E-4</v>
      </c>
      <c r="J80" s="280">
        <v>9.7815874011443829E-3</v>
      </c>
      <c r="K80" s="280">
        <v>8.0403679078449967E-3</v>
      </c>
      <c r="L80" s="280">
        <v>1.1993085679919782E-3</v>
      </c>
      <c r="M80" s="280">
        <v>5.2076756508204463E-4</v>
      </c>
      <c r="N80" s="280">
        <v>2.114336022536337E-5</v>
      </c>
      <c r="O80" s="281">
        <f t="shared" si="3"/>
        <v>1.7937695640706013E-2</v>
      </c>
      <c r="P80" s="281">
        <f t="shared" si="4"/>
        <v>9.2396764758369745E-3</v>
      </c>
      <c r="Q80" s="281">
        <f t="shared" si="5"/>
        <v>2.1822477568225805E-4</v>
      </c>
    </row>
    <row r="81" spans="1:17" x14ac:dyDescent="0.2">
      <c r="A81" s="124">
        <v>39873</v>
      </c>
      <c r="B81" s="278">
        <v>-2.6774319393787958E-2</v>
      </c>
      <c r="C81" s="278">
        <v>-5.2396381972997272E-2</v>
      </c>
      <c r="D81" s="278">
        <v>2.5622062579209307E-2</v>
      </c>
      <c r="E81" s="278">
        <v>1.5896886461196743E-2</v>
      </c>
      <c r="F81" s="278">
        <v>2.853402130296994E-2</v>
      </c>
      <c r="G81" s="278">
        <v>-1.5616932363809864E-4</v>
      </c>
      <c r="H81" s="278">
        <v>-1.2210436474028787E-2</v>
      </c>
      <c r="I81" s="278">
        <v>-2.7052904410631543E-4</v>
      </c>
      <c r="J81" s="278">
        <v>9.7251761180125636E-3</v>
      </c>
      <c r="K81" s="278">
        <v>7.8197116051490941E-3</v>
      </c>
      <c r="L81" s="278">
        <v>1.1830894727977259E-3</v>
      </c>
      <c r="M81" s="278">
        <v>6.8710349764669598E-4</v>
      </c>
      <c r="N81" s="278">
        <v>3.5271542419047878E-5</v>
      </c>
      <c r="O81" s="279">
        <f t="shared" si="3"/>
        <v>1.6167415505303054E-2</v>
      </c>
      <c r="P81" s="279">
        <f t="shared" si="4"/>
        <v>9.0028010779468204E-3</v>
      </c>
      <c r="Q81" s="279">
        <f t="shared" si="5"/>
        <v>4.5184599595942841E-4</v>
      </c>
    </row>
    <row r="82" spans="1:17" x14ac:dyDescent="0.2">
      <c r="A82" s="125">
        <v>39904</v>
      </c>
      <c r="B82" s="280">
        <v>-2.8514159566754689E-2</v>
      </c>
      <c r="C82" s="280">
        <v>-5.1546827790982012E-2</v>
      </c>
      <c r="D82" s="280">
        <v>2.3032668224227337E-2</v>
      </c>
      <c r="E82" s="280">
        <v>1.354451920851648E-2</v>
      </c>
      <c r="F82" s="280">
        <v>2.6647617731356557E-2</v>
      </c>
      <c r="G82" s="280">
        <v>-1.6327883812481905E-4</v>
      </c>
      <c r="H82" s="280">
        <v>-1.2267544312979996E-2</v>
      </c>
      <c r="I82" s="280">
        <v>-6.7227537173526351E-4</v>
      </c>
      <c r="J82" s="280">
        <v>9.4881490157108592E-3</v>
      </c>
      <c r="K82" s="280">
        <v>7.6111093024225258E-3</v>
      </c>
      <c r="L82" s="280">
        <v>1.1549753135176777E-3</v>
      </c>
      <c r="M82" s="280">
        <v>6.8150203589232401E-4</v>
      </c>
      <c r="N82" s="280">
        <v>4.0562363878331393E-5</v>
      </c>
      <c r="O82" s="281">
        <f t="shared" si="3"/>
        <v>1.4216794580251742E-2</v>
      </c>
      <c r="P82" s="281">
        <f t="shared" si="4"/>
        <v>8.7660846159402037E-3</v>
      </c>
      <c r="Q82" s="281">
        <f t="shared" si="5"/>
        <v>4.9789028035391886E-5</v>
      </c>
    </row>
    <row r="83" spans="1:17" x14ac:dyDescent="0.2">
      <c r="A83" s="124">
        <v>39934</v>
      </c>
      <c r="B83" s="278">
        <v>-2.9246003007015603E-2</v>
      </c>
      <c r="C83" s="278">
        <v>-5.0164283423597272E-2</v>
      </c>
      <c r="D83" s="278">
        <v>2.0918280416581683E-2</v>
      </c>
      <c r="E83" s="278">
        <v>1.1631414541584895E-2</v>
      </c>
      <c r="F83" s="278">
        <v>2.4893990759406709E-2</v>
      </c>
      <c r="G83" s="278">
        <v>-1.6400871427957114E-4</v>
      </c>
      <c r="H83" s="278">
        <v>-1.2211545164959313E-2</v>
      </c>
      <c r="I83" s="278">
        <v>-8.870223385829308E-4</v>
      </c>
      <c r="J83" s="278">
        <v>9.2868658749967886E-3</v>
      </c>
      <c r="K83" s="278">
        <v>7.4068515474341647E-3</v>
      </c>
      <c r="L83" s="278">
        <v>1.1681008002430594E-3</v>
      </c>
      <c r="M83" s="278">
        <v>6.7998300223700463E-4</v>
      </c>
      <c r="N83" s="278">
        <v>3.1930525082560353E-5</v>
      </c>
      <c r="O83" s="279">
        <f t="shared" si="3"/>
        <v>1.2518436880167827E-2</v>
      </c>
      <c r="P83" s="279">
        <f t="shared" si="4"/>
        <v>8.5749523476772241E-3</v>
      </c>
      <c r="Q83" s="279">
        <f t="shared" si="5"/>
        <v>-1.751088112633658E-4</v>
      </c>
    </row>
    <row r="84" spans="1:17" x14ac:dyDescent="0.2">
      <c r="A84" s="125">
        <v>39965</v>
      </c>
      <c r="B84" s="280">
        <v>-3.0218887906951698E-2</v>
      </c>
      <c r="C84" s="280">
        <v>-4.8871590886522202E-2</v>
      </c>
      <c r="D84" s="280">
        <v>1.8652702979570501E-2</v>
      </c>
      <c r="E84" s="280">
        <v>9.3709796494023737E-3</v>
      </c>
      <c r="F84" s="280">
        <v>2.2407616774086578E-2</v>
      </c>
      <c r="G84" s="280">
        <v>-1.6535970069532692E-4</v>
      </c>
      <c r="H84" s="280">
        <v>-1.2336121257727406E-2</v>
      </c>
      <c r="I84" s="280">
        <v>-5.3515616626146722E-4</v>
      </c>
      <c r="J84" s="280">
        <v>9.2817233301681276E-3</v>
      </c>
      <c r="K84" s="280">
        <v>7.160437148666909E-3</v>
      </c>
      <c r="L84" s="280">
        <v>1.2081419708011886E-3</v>
      </c>
      <c r="M84" s="280">
        <v>8.6407121384445766E-4</v>
      </c>
      <c r="N84" s="280">
        <v>4.907299685557116E-5</v>
      </c>
      <c r="O84" s="281">
        <f t="shared" si="3"/>
        <v>9.9061358156638437E-3</v>
      </c>
      <c r="P84" s="281">
        <f t="shared" si="4"/>
        <v>8.3685791194680979E-3</v>
      </c>
      <c r="Q84" s="281">
        <f t="shared" si="5"/>
        <v>3.7798804443856161E-4</v>
      </c>
    </row>
    <row r="85" spans="1:17" x14ac:dyDescent="0.2">
      <c r="A85" s="124">
        <v>39995</v>
      </c>
      <c r="B85" s="278">
        <v>-3.1894960479894471E-2</v>
      </c>
      <c r="C85" s="278">
        <v>-4.7888414006690985E-2</v>
      </c>
      <c r="D85" s="278">
        <v>1.5993453526796521E-2</v>
      </c>
      <c r="E85" s="278">
        <v>7.3889924563645083E-3</v>
      </c>
      <c r="F85" s="278">
        <v>2.0742337138178607E-2</v>
      </c>
      <c r="G85" s="278">
        <v>-1.6831469398959485E-4</v>
      </c>
      <c r="H85" s="278">
        <v>-1.2594504111064796E-2</v>
      </c>
      <c r="I85" s="278">
        <v>-5.9052587675970613E-4</v>
      </c>
      <c r="J85" s="278">
        <v>8.6044610704320134E-3</v>
      </c>
      <c r="K85" s="278">
        <v>6.6478800867367871E-3</v>
      </c>
      <c r="L85" s="278">
        <v>1.060038790572349E-3</v>
      </c>
      <c r="M85" s="278">
        <v>8.4906643399178781E-4</v>
      </c>
      <c r="N85" s="278">
        <v>4.7475759131089717E-5</v>
      </c>
      <c r="O85" s="279">
        <f t="shared" si="3"/>
        <v>7.9795183331242171E-3</v>
      </c>
      <c r="P85" s="279">
        <f t="shared" si="4"/>
        <v>7.7079188773091362E-3</v>
      </c>
      <c r="Q85" s="279">
        <f t="shared" si="5"/>
        <v>3.0601631636317138E-4</v>
      </c>
    </row>
    <row r="86" spans="1:17" x14ac:dyDescent="0.2">
      <c r="A86" s="125">
        <v>40026</v>
      </c>
      <c r="B86" s="280">
        <v>-3.3247248613690952E-2</v>
      </c>
      <c r="C86" s="280">
        <v>-4.7826141918470642E-2</v>
      </c>
      <c r="D86" s="280">
        <v>1.4578893304779707E-2</v>
      </c>
      <c r="E86" s="280">
        <v>6.394177411190605E-3</v>
      </c>
      <c r="F86" s="280">
        <v>1.9957448320160973E-2</v>
      </c>
      <c r="G86" s="280">
        <v>-1.7213291736159719E-4</v>
      </c>
      <c r="H86" s="280">
        <v>-1.2888018943259652E-2</v>
      </c>
      <c r="I86" s="280">
        <v>-5.0311904834912072E-4</v>
      </c>
      <c r="J86" s="280">
        <v>8.1847158935891024E-3</v>
      </c>
      <c r="K86" s="280">
        <v>6.1489511531046962E-3</v>
      </c>
      <c r="L86" s="280">
        <v>1.0979250131159415E-3</v>
      </c>
      <c r="M86" s="280">
        <v>8.5708363943347245E-4</v>
      </c>
      <c r="N86" s="280">
        <v>8.0756087934991398E-5</v>
      </c>
      <c r="O86" s="281">
        <f t="shared" si="3"/>
        <v>6.8972964595397229E-3</v>
      </c>
      <c r="P86" s="281">
        <f t="shared" si="4"/>
        <v>7.2468761662206373E-3</v>
      </c>
      <c r="Q86" s="281">
        <f t="shared" si="5"/>
        <v>4.3472067901934312E-4</v>
      </c>
    </row>
    <row r="87" spans="1:17" x14ac:dyDescent="0.2">
      <c r="A87" s="124">
        <v>40057</v>
      </c>
      <c r="B87" s="278">
        <v>-4.0141564261945949E-2</v>
      </c>
      <c r="C87" s="278">
        <v>-5.0835984102899273E-2</v>
      </c>
      <c r="D87" s="278">
        <v>1.0694419840953333E-2</v>
      </c>
      <c r="E87" s="278">
        <v>2.4213723048885547E-3</v>
      </c>
      <c r="F87" s="278">
        <v>1.6279805561580228E-2</v>
      </c>
      <c r="G87" s="278">
        <v>-1.4704615448598804E-4</v>
      </c>
      <c r="H87" s="278">
        <v>-1.3360641230253101E-2</v>
      </c>
      <c r="I87" s="278">
        <v>-3.5074587195258302E-4</v>
      </c>
      <c r="J87" s="278">
        <v>8.2730475360647798E-3</v>
      </c>
      <c r="K87" s="278">
        <v>6.2200283877815298E-3</v>
      </c>
      <c r="L87" s="278">
        <v>1.0274186660926958E-3</v>
      </c>
      <c r="M87" s="278">
        <v>9.3594978344171997E-4</v>
      </c>
      <c r="N87" s="278">
        <v>8.9650698748834507E-5</v>
      </c>
      <c r="O87" s="279">
        <f t="shared" si="3"/>
        <v>2.7721181768411395E-3</v>
      </c>
      <c r="P87" s="279">
        <f t="shared" si="4"/>
        <v>7.2474470538742251E-3</v>
      </c>
      <c r="Q87" s="279">
        <f t="shared" si="5"/>
        <v>6.748546102379715E-4</v>
      </c>
    </row>
    <row r="88" spans="1:17" x14ac:dyDescent="0.2">
      <c r="A88" s="125">
        <v>40087</v>
      </c>
      <c r="B88" s="280">
        <v>-4.2843392524119547E-2</v>
      </c>
      <c r="C88" s="280">
        <v>-5.2204884279440637E-2</v>
      </c>
      <c r="D88" s="280">
        <v>9.3614917553210934E-3</v>
      </c>
      <c r="E88" s="280">
        <v>1.3935162732460595E-3</v>
      </c>
      <c r="F88" s="280">
        <v>1.5521263727261158E-2</v>
      </c>
      <c r="G88" s="280">
        <v>-1.7886124720589285E-4</v>
      </c>
      <c r="H88" s="280">
        <v>-1.3538963048239663E-2</v>
      </c>
      <c r="I88" s="280">
        <v>-4.099231585695457E-4</v>
      </c>
      <c r="J88" s="280">
        <v>7.9679754820750331E-3</v>
      </c>
      <c r="K88" s="280">
        <v>5.730939782312843E-3</v>
      </c>
      <c r="L88" s="280">
        <v>1.2172214800682995E-3</v>
      </c>
      <c r="M88" s="280">
        <v>9.5059714838331634E-4</v>
      </c>
      <c r="N88" s="280">
        <v>6.9217071310573886E-5</v>
      </c>
      <c r="O88" s="281">
        <f t="shared" si="3"/>
        <v>1.8034394318156011E-3</v>
      </c>
      <c r="P88" s="281">
        <f t="shared" si="4"/>
        <v>6.9481612623811424E-3</v>
      </c>
      <c r="Q88" s="281">
        <f t="shared" si="5"/>
        <v>6.0989106112434451E-4</v>
      </c>
    </row>
    <row r="89" spans="1:17" x14ac:dyDescent="0.2">
      <c r="A89" s="124">
        <v>40118</v>
      </c>
      <c r="B89" s="278">
        <v>-3.9644653021214227E-2</v>
      </c>
      <c r="C89" s="278">
        <v>-5.2940276384303368E-2</v>
      </c>
      <c r="D89" s="278">
        <v>1.3295623363089148E-2</v>
      </c>
      <c r="E89" s="278">
        <v>5.6879664460831661E-3</v>
      </c>
      <c r="F89" s="278">
        <v>1.9294769798613078E-2</v>
      </c>
      <c r="G89" s="278">
        <v>-1.8869025921331602E-4</v>
      </c>
      <c r="H89" s="278">
        <v>-1.3059759303455041E-2</v>
      </c>
      <c r="I89" s="278">
        <v>-3.5835378986155323E-4</v>
      </c>
      <c r="J89" s="278">
        <v>7.6076569170059815E-3</v>
      </c>
      <c r="K89" s="278">
        <v>5.3171974256795897E-3</v>
      </c>
      <c r="L89" s="278">
        <v>1.1250548663854238E-3</v>
      </c>
      <c r="M89" s="278">
        <v>1.0963874560182747E-3</v>
      </c>
      <c r="N89" s="278">
        <v>6.9017168922692925E-5</v>
      </c>
      <c r="O89" s="279">
        <f t="shared" si="3"/>
        <v>6.0463202359447212E-3</v>
      </c>
      <c r="P89" s="279">
        <f t="shared" si="4"/>
        <v>6.4422522920650135E-3</v>
      </c>
      <c r="Q89" s="279">
        <f t="shared" si="5"/>
        <v>8.0705083507941438E-4</v>
      </c>
    </row>
    <row r="90" spans="1:17" x14ac:dyDescent="0.2">
      <c r="A90" s="125">
        <v>40148</v>
      </c>
      <c r="B90" s="280">
        <v>-3.1875434957081984E-2</v>
      </c>
      <c r="C90" s="280">
        <v>-5.1307802155106108E-2</v>
      </c>
      <c r="D90" s="280">
        <v>1.9432367198024134E-2</v>
      </c>
      <c r="E90" s="280">
        <v>1.2251225442823694E-2</v>
      </c>
      <c r="F90" s="280">
        <v>2.5784480634475825E-2</v>
      </c>
      <c r="G90" s="280">
        <v>-1.888933933339075E-4</v>
      </c>
      <c r="H90" s="280">
        <v>-1.2861500201394656E-2</v>
      </c>
      <c r="I90" s="280">
        <v>-4.8286159692357211E-4</v>
      </c>
      <c r="J90" s="280">
        <v>7.1811417552004372E-3</v>
      </c>
      <c r="K90" s="280">
        <v>5.3875266585186607E-3</v>
      </c>
      <c r="L90" s="280">
        <v>9.1370088460845597E-4</v>
      </c>
      <c r="M90" s="280">
        <v>7.9926222111758368E-4</v>
      </c>
      <c r="N90" s="280">
        <v>8.0651990955737455E-5</v>
      </c>
      <c r="O90" s="281">
        <f t="shared" si="3"/>
        <v>1.2734087039747263E-2</v>
      </c>
      <c r="P90" s="281">
        <f t="shared" si="4"/>
        <v>6.3012275431271166E-3</v>
      </c>
      <c r="Q90" s="281">
        <f t="shared" si="5"/>
        <v>3.9705261514974902E-4</v>
      </c>
    </row>
    <row r="91" spans="1:17" x14ac:dyDescent="0.2">
      <c r="A91" s="124">
        <v>40179</v>
      </c>
      <c r="B91" s="278">
        <v>-2.8602460574850098E-2</v>
      </c>
      <c r="C91" s="278">
        <v>-5.0440704412002699E-2</v>
      </c>
      <c r="D91" s="278">
        <v>2.1838243837152563E-2</v>
      </c>
      <c r="E91" s="278">
        <v>1.4650672101980466E-2</v>
      </c>
      <c r="F91" s="278">
        <v>2.7294010544231397E-2</v>
      </c>
      <c r="G91" s="278">
        <v>-1.820746201523958E-4</v>
      </c>
      <c r="H91" s="278">
        <v>-1.1932836096630619E-2</v>
      </c>
      <c r="I91" s="278">
        <v>-5.2842772546791246E-4</v>
      </c>
      <c r="J91" s="278">
        <v>7.1875717351720979E-3</v>
      </c>
      <c r="K91" s="278">
        <v>4.9993443285699258E-3</v>
      </c>
      <c r="L91" s="278">
        <v>1.3259428297901501E-3</v>
      </c>
      <c r="M91" s="278">
        <v>7.9627069495952522E-4</v>
      </c>
      <c r="N91" s="278">
        <v>6.6013881852498149E-5</v>
      </c>
      <c r="O91" s="279">
        <f t="shared" si="3"/>
        <v>1.5179099827448382E-2</v>
      </c>
      <c r="P91" s="279">
        <f t="shared" si="4"/>
        <v>6.3252871583600757E-3</v>
      </c>
      <c r="Q91" s="279">
        <f t="shared" si="5"/>
        <v>3.3385685134411093E-4</v>
      </c>
    </row>
    <row r="92" spans="1:17" x14ac:dyDescent="0.2">
      <c r="A92" s="125">
        <v>40210</v>
      </c>
      <c r="B92" s="280">
        <v>-2.9392316104402606E-2</v>
      </c>
      <c r="C92" s="280">
        <v>-5.0902414299349712E-2</v>
      </c>
      <c r="D92" s="280">
        <v>2.1510098194947071E-2</v>
      </c>
      <c r="E92" s="280">
        <v>1.4244409457902887E-2</v>
      </c>
      <c r="F92" s="280">
        <v>2.6839408421855768E-2</v>
      </c>
      <c r="G92" s="280">
        <v>-1.7905783031322897E-4</v>
      </c>
      <c r="H92" s="280">
        <v>-1.2136717963687678E-2</v>
      </c>
      <c r="I92" s="280">
        <v>-2.7922316995196818E-4</v>
      </c>
      <c r="J92" s="280">
        <v>7.2656887370441837E-3</v>
      </c>
      <c r="K92" s="280">
        <v>5.2093768953470213E-3</v>
      </c>
      <c r="L92" s="280">
        <v>1.027576094148746E-3</v>
      </c>
      <c r="M92" s="280">
        <v>9.6134485250545928E-4</v>
      </c>
      <c r="N92" s="280">
        <v>6.7390895042956841E-5</v>
      </c>
      <c r="O92" s="281">
        <f t="shared" si="3"/>
        <v>1.4523632627854862E-2</v>
      </c>
      <c r="P92" s="281">
        <f t="shared" si="4"/>
        <v>6.236952989495767E-3</v>
      </c>
      <c r="Q92" s="281">
        <f t="shared" si="5"/>
        <v>7.4951257759644791E-4</v>
      </c>
    </row>
    <row r="93" spans="1:17" x14ac:dyDescent="0.2">
      <c r="A93" s="124">
        <v>40238</v>
      </c>
      <c r="B93" s="278">
        <v>-3.1991827177143196E-2</v>
      </c>
      <c r="C93" s="278">
        <v>-5.0795933683778091E-2</v>
      </c>
      <c r="D93" s="278">
        <v>1.8804106506634884E-2</v>
      </c>
      <c r="E93" s="278">
        <v>1.1404726180650405E-2</v>
      </c>
      <c r="F93" s="278">
        <v>2.4685804850199364E-2</v>
      </c>
      <c r="G93" s="278">
        <v>-1.7714792958165593E-4</v>
      </c>
      <c r="H93" s="278">
        <v>-1.3001485304608462E-2</v>
      </c>
      <c r="I93" s="278">
        <v>-1.0244543535884092E-4</v>
      </c>
      <c r="J93" s="278">
        <v>7.3993803259844804E-3</v>
      </c>
      <c r="K93" s="278">
        <v>5.4068209615842832E-3</v>
      </c>
      <c r="L93" s="278">
        <v>1.0624573641051986E-3</v>
      </c>
      <c r="M93" s="278">
        <v>8.7791706652149944E-4</v>
      </c>
      <c r="N93" s="278">
        <v>5.2184933773497998E-5</v>
      </c>
      <c r="O93" s="279">
        <f t="shared" si="3"/>
        <v>1.1507171616009245E-2</v>
      </c>
      <c r="P93" s="279">
        <f t="shared" si="4"/>
        <v>6.4692783256894816E-3</v>
      </c>
      <c r="Q93" s="279">
        <f t="shared" si="5"/>
        <v>8.2765656493615652E-4</v>
      </c>
    </row>
    <row r="94" spans="1:17" x14ac:dyDescent="0.2">
      <c r="A94" s="125">
        <v>40269</v>
      </c>
      <c r="B94" s="280">
        <v>-2.9608029118028942E-2</v>
      </c>
      <c r="C94" s="280">
        <v>-5.055407117939071E-2</v>
      </c>
      <c r="D94" s="280">
        <v>2.0946042061361764E-2</v>
      </c>
      <c r="E94" s="280">
        <v>1.3163365724345667E-2</v>
      </c>
      <c r="F94" s="280">
        <v>2.5945614915517109E-2</v>
      </c>
      <c r="G94" s="280">
        <v>-1.7980768117486023E-4</v>
      </c>
      <c r="H94" s="280">
        <v>-1.2800465174514539E-2</v>
      </c>
      <c r="I94" s="280">
        <v>1.9802366451795146E-4</v>
      </c>
      <c r="J94" s="280">
        <v>7.7826763370161004E-3</v>
      </c>
      <c r="K94" s="280">
        <v>5.7837506763693987E-3</v>
      </c>
      <c r="L94" s="280">
        <v>1.111889917177024E-3</v>
      </c>
      <c r="M94" s="280">
        <v>8.485916008857886E-4</v>
      </c>
      <c r="N94" s="280">
        <v>3.8444142583889309E-5</v>
      </c>
      <c r="O94" s="281">
        <f t="shared" si="3"/>
        <v>1.296534205982771E-2</v>
      </c>
      <c r="P94" s="281">
        <f t="shared" si="4"/>
        <v>6.8956405935464227E-3</v>
      </c>
      <c r="Q94" s="281">
        <f t="shared" si="5"/>
        <v>1.0850594079876293E-3</v>
      </c>
    </row>
    <row r="95" spans="1:17" x14ac:dyDescent="0.2">
      <c r="A95" s="124">
        <v>40299</v>
      </c>
      <c r="B95" s="278">
        <v>-3.068070821409263E-2</v>
      </c>
      <c r="C95" s="278">
        <v>-5.0889316670477004E-2</v>
      </c>
      <c r="D95" s="278">
        <v>2.0208608456384381E-2</v>
      </c>
      <c r="E95" s="278">
        <v>1.2932689662128285E-2</v>
      </c>
      <c r="F95" s="278">
        <v>2.5239632889282521E-2</v>
      </c>
      <c r="G95" s="278">
        <v>-1.8183087114509113E-4</v>
      </c>
      <c r="H95" s="278">
        <v>-1.2586735078152087E-2</v>
      </c>
      <c r="I95" s="278">
        <v>4.6162272214294556E-4</v>
      </c>
      <c r="J95" s="278">
        <v>7.2759187942560977E-3</v>
      </c>
      <c r="K95" s="278">
        <v>5.2328168222959218E-3</v>
      </c>
      <c r="L95" s="278">
        <v>1.0800146429605258E-3</v>
      </c>
      <c r="M95" s="278">
        <v>9.0635304728064288E-4</v>
      </c>
      <c r="N95" s="278">
        <v>5.6734281719006795E-5</v>
      </c>
      <c r="O95" s="279">
        <f t="shared" si="3"/>
        <v>1.2471066939985342E-2</v>
      </c>
      <c r="P95" s="279">
        <f t="shared" si="4"/>
        <v>6.3128314652564476E-3</v>
      </c>
      <c r="Q95" s="279">
        <f t="shared" si="5"/>
        <v>1.4247100511425952E-3</v>
      </c>
    </row>
    <row r="96" spans="1:17" x14ac:dyDescent="0.2">
      <c r="A96" s="125">
        <v>40330</v>
      </c>
      <c r="B96" s="280">
        <v>-3.1232522722950854E-2</v>
      </c>
      <c r="C96" s="280">
        <v>-5.0858848239762534E-2</v>
      </c>
      <c r="D96" s="280">
        <v>1.9626325516811691E-2</v>
      </c>
      <c r="E96" s="280">
        <v>1.2913111797972634E-2</v>
      </c>
      <c r="F96" s="280">
        <v>2.5289641942952037E-2</v>
      </c>
      <c r="G96" s="280">
        <v>-1.9208856428376387E-4</v>
      </c>
      <c r="H96" s="280">
        <v>-1.2261047805410661E-2</v>
      </c>
      <c r="I96" s="280">
        <v>7.6606224715020861E-5</v>
      </c>
      <c r="J96" s="280">
        <v>6.7132137188390586E-3</v>
      </c>
      <c r="K96" s="280">
        <v>4.9336138416690824E-3</v>
      </c>
      <c r="L96" s="280">
        <v>1.0712185415288563E-3</v>
      </c>
      <c r="M96" s="280">
        <v>6.8289231126347967E-4</v>
      </c>
      <c r="N96" s="280">
        <v>2.5489024377639311E-5</v>
      </c>
      <c r="O96" s="281">
        <f t="shared" si="3"/>
        <v>1.2836505573257611E-2</v>
      </c>
      <c r="P96" s="281">
        <f t="shared" si="4"/>
        <v>6.0048323831979385E-3</v>
      </c>
      <c r="Q96" s="281">
        <f t="shared" si="5"/>
        <v>7.8498756035613986E-4</v>
      </c>
    </row>
    <row r="97" spans="1:17" x14ac:dyDescent="0.2">
      <c r="A97" s="124">
        <v>40360</v>
      </c>
      <c r="B97" s="278">
        <v>-3.1244221172054207E-2</v>
      </c>
      <c r="C97" s="278">
        <v>-5.037561428571298E-2</v>
      </c>
      <c r="D97" s="278">
        <v>1.9131393113658794E-2</v>
      </c>
      <c r="E97" s="278">
        <v>1.2501309015376869E-2</v>
      </c>
      <c r="F97" s="278">
        <v>2.4519129433373959E-2</v>
      </c>
      <c r="G97" s="278">
        <v>-1.847430716121492E-4</v>
      </c>
      <c r="H97" s="278">
        <v>-1.1958504140081679E-2</v>
      </c>
      <c r="I97" s="278">
        <v>1.2542679369673785E-4</v>
      </c>
      <c r="J97" s="278">
        <v>6.6300840982819239E-3</v>
      </c>
      <c r="K97" s="278">
        <v>4.7382830401447021E-3</v>
      </c>
      <c r="L97" s="278">
        <v>1.1756966883610153E-3</v>
      </c>
      <c r="M97" s="278">
        <v>6.5614630344764139E-4</v>
      </c>
      <c r="N97" s="278">
        <v>5.995806632856586E-5</v>
      </c>
      <c r="O97" s="279">
        <f t="shared" si="3"/>
        <v>1.2375882221680132E-2</v>
      </c>
      <c r="P97" s="279">
        <f t="shared" si="4"/>
        <v>5.9139797285057173E-3</v>
      </c>
      <c r="Q97" s="279">
        <f t="shared" si="5"/>
        <v>8.415311634729451E-4</v>
      </c>
    </row>
    <row r="98" spans="1:17" x14ac:dyDescent="0.2">
      <c r="A98" s="125">
        <v>40391</v>
      </c>
      <c r="B98" s="280">
        <v>-3.1589622829920561E-2</v>
      </c>
      <c r="C98" s="280">
        <v>-5.038375306025878E-2</v>
      </c>
      <c r="D98" s="280">
        <v>1.8794130230338227E-2</v>
      </c>
      <c r="E98" s="280">
        <v>1.2180807269197888E-2</v>
      </c>
      <c r="F98" s="280">
        <v>2.4137906076142582E-2</v>
      </c>
      <c r="G98" s="280">
        <v>-1.9070806260880165E-4</v>
      </c>
      <c r="H98" s="280">
        <v>-1.1857530278774059E-2</v>
      </c>
      <c r="I98" s="280">
        <v>9.1139534438171123E-5</v>
      </c>
      <c r="J98" s="280">
        <v>6.6133229611403397E-3</v>
      </c>
      <c r="K98" s="280">
        <v>4.7642694476888944E-3</v>
      </c>
      <c r="L98" s="280">
        <v>1.1250296719198297E-3</v>
      </c>
      <c r="M98" s="280">
        <v>7.1713819712300648E-4</v>
      </c>
      <c r="N98" s="280">
        <v>6.8856444086085143E-6</v>
      </c>
      <c r="O98" s="281">
        <f t="shared" si="3"/>
        <v>1.2089667734759722E-2</v>
      </c>
      <c r="P98" s="281">
        <f t="shared" si="4"/>
        <v>5.8892991196087246E-3</v>
      </c>
      <c r="Q98" s="281">
        <f t="shared" si="5"/>
        <v>8.1516337596978605E-4</v>
      </c>
    </row>
    <row r="99" spans="1:17" x14ac:dyDescent="0.2">
      <c r="A99" s="124">
        <v>40422</v>
      </c>
      <c r="B99" s="278">
        <v>-2.2055222867892472E-2</v>
      </c>
      <c r="C99" s="278">
        <v>-4.9564336355058719E-2</v>
      </c>
      <c r="D99" s="278">
        <v>2.7509113487166253E-2</v>
      </c>
      <c r="E99" s="278">
        <v>2.0932884589905623E-2</v>
      </c>
      <c r="F99" s="278">
        <v>3.2779158773406453E-2</v>
      </c>
      <c r="G99" s="278">
        <v>-1.68109699970636E-4</v>
      </c>
      <c r="H99" s="278">
        <v>-1.1710368438675935E-2</v>
      </c>
      <c r="I99" s="278">
        <v>3.2203955145742544E-5</v>
      </c>
      <c r="J99" s="278">
        <v>6.5762288972606329E-3</v>
      </c>
      <c r="K99" s="278">
        <v>4.6212561333664913E-3</v>
      </c>
      <c r="L99" s="278">
        <v>1.1742845870730235E-3</v>
      </c>
      <c r="M99" s="278">
        <v>7.4855181551194906E-4</v>
      </c>
      <c r="N99" s="278">
        <v>3.2136361309168245E-5</v>
      </c>
      <c r="O99" s="279">
        <f t="shared" si="3"/>
        <v>2.0900680634759881E-2</v>
      </c>
      <c r="P99" s="279">
        <f t="shared" si="4"/>
        <v>5.7955407204395145E-3</v>
      </c>
      <c r="Q99" s="279">
        <f t="shared" si="5"/>
        <v>8.1289213196685981E-4</v>
      </c>
    </row>
    <row r="100" spans="1:17" x14ac:dyDescent="0.2">
      <c r="A100" s="125">
        <v>40452</v>
      </c>
      <c r="B100" s="280">
        <v>-2.3165534627015458E-2</v>
      </c>
      <c r="C100" s="280">
        <v>-4.9300777988883576E-2</v>
      </c>
      <c r="D100" s="280">
        <v>2.6135243361868135E-2</v>
      </c>
      <c r="E100" s="280">
        <v>1.9484244582910232E-2</v>
      </c>
      <c r="F100" s="280">
        <v>3.1167983800468719E-2</v>
      </c>
      <c r="G100" s="280">
        <v>-1.7882764050896165E-4</v>
      </c>
      <c r="H100" s="280">
        <v>-1.1418706705642843E-2</v>
      </c>
      <c r="I100" s="280">
        <v>-8.6204871406685217E-5</v>
      </c>
      <c r="J100" s="280">
        <v>6.6509987789579025E-3</v>
      </c>
      <c r="K100" s="280">
        <v>4.7458644878715104E-3</v>
      </c>
      <c r="L100" s="280">
        <v>1.113824910997733E-3</v>
      </c>
      <c r="M100" s="280">
        <v>7.7010359419280028E-4</v>
      </c>
      <c r="N100" s="280">
        <v>2.1205785895858954E-5</v>
      </c>
      <c r="O100" s="281">
        <f t="shared" si="3"/>
        <v>1.9570449454316914E-2</v>
      </c>
      <c r="P100" s="281">
        <f t="shared" si="4"/>
        <v>5.8596893988692436E-3</v>
      </c>
      <c r="Q100" s="281">
        <f t="shared" si="5"/>
        <v>7.0510450868197406E-4</v>
      </c>
    </row>
    <row r="101" spans="1:17" x14ac:dyDescent="0.2">
      <c r="A101" s="124">
        <v>40483</v>
      </c>
      <c r="B101" s="278">
        <v>-2.581152023668367E-2</v>
      </c>
      <c r="C101" s="278">
        <v>-4.9486483336615782E-2</v>
      </c>
      <c r="D101" s="278">
        <v>2.3674963099932115E-2</v>
      </c>
      <c r="E101" s="278">
        <v>1.6779572083962319E-2</v>
      </c>
      <c r="F101" s="278">
        <v>2.874958510348392E-2</v>
      </c>
      <c r="G101" s="278">
        <v>-1.9274793105839943E-4</v>
      </c>
      <c r="H101" s="278">
        <v>-1.1605695330653271E-2</v>
      </c>
      <c r="I101" s="278">
        <v>-1.7156975780992459E-4</v>
      </c>
      <c r="J101" s="278">
        <v>6.8953910159697965E-3</v>
      </c>
      <c r="K101" s="278">
        <v>4.9576511990465279E-3</v>
      </c>
      <c r="L101" s="278">
        <v>1.208359522631964E-3</v>
      </c>
      <c r="M101" s="278">
        <v>6.9073346208053791E-4</v>
      </c>
      <c r="N101" s="278">
        <v>3.8646832210766312E-5</v>
      </c>
      <c r="O101" s="279">
        <f t="shared" si="3"/>
        <v>1.6951141841772249E-2</v>
      </c>
      <c r="P101" s="279">
        <f t="shared" si="4"/>
        <v>6.1660107216784917E-3</v>
      </c>
      <c r="Q101" s="279">
        <f t="shared" si="5"/>
        <v>5.5781053648137956E-4</v>
      </c>
    </row>
    <row r="102" spans="1:17" x14ac:dyDescent="0.2">
      <c r="A102" s="125">
        <v>40513</v>
      </c>
      <c r="B102" s="280">
        <v>-2.4106255204233807E-2</v>
      </c>
      <c r="C102" s="280">
        <v>-5.0277136280515979E-2</v>
      </c>
      <c r="D102" s="280">
        <v>2.6170881076282178E-2</v>
      </c>
      <c r="E102" s="280">
        <v>2.0098494892284671E-2</v>
      </c>
      <c r="F102" s="280">
        <v>3.143026163760608E-2</v>
      </c>
      <c r="G102" s="280">
        <v>-1.3379087774128968E-4</v>
      </c>
      <c r="H102" s="280">
        <v>-1.1037501297085563E-2</v>
      </c>
      <c r="I102" s="280">
        <v>-1.6047457049456071E-4</v>
      </c>
      <c r="J102" s="280">
        <v>6.072386183997509E-3</v>
      </c>
      <c r="K102" s="280">
        <v>4.3647535864326714E-3</v>
      </c>
      <c r="L102" s="280">
        <v>9.4553895978295374E-4</v>
      </c>
      <c r="M102" s="280">
        <v>7.0520432112279314E-4</v>
      </c>
      <c r="N102" s="280">
        <v>5.6889316659091564E-5</v>
      </c>
      <c r="O102" s="281">
        <f t="shared" si="3"/>
        <v>2.0258969462779226E-2</v>
      </c>
      <c r="P102" s="281">
        <f t="shared" si="4"/>
        <v>5.3102925462156251E-3</v>
      </c>
      <c r="Q102" s="281">
        <f t="shared" si="5"/>
        <v>6.01619067287324E-4</v>
      </c>
    </row>
    <row r="103" spans="1:17" x14ac:dyDescent="0.2">
      <c r="A103" s="124">
        <v>40544</v>
      </c>
      <c r="B103" s="278">
        <v>-2.4721554384556355E-2</v>
      </c>
      <c r="C103" s="278">
        <v>-5.102055848726559E-2</v>
      </c>
      <c r="D103" s="278">
        <v>2.6299004102709255E-2</v>
      </c>
      <c r="E103" s="278">
        <v>1.9972057027458717E-2</v>
      </c>
      <c r="F103" s="278">
        <v>3.0999068099828834E-2</v>
      </c>
      <c r="G103" s="278">
        <v>-1.6197064942234527E-4</v>
      </c>
      <c r="H103" s="278">
        <v>-1.0738266448141435E-2</v>
      </c>
      <c r="I103" s="278">
        <v>-1.2677397480633396E-4</v>
      </c>
      <c r="J103" s="278">
        <v>6.3269470752505344E-3</v>
      </c>
      <c r="K103" s="278">
        <v>4.8416004642564073E-3</v>
      </c>
      <c r="L103" s="278">
        <v>8.6973896720038825E-4</v>
      </c>
      <c r="M103" s="278">
        <v>5.4542310570464075E-4</v>
      </c>
      <c r="N103" s="278">
        <v>7.0184538089098673E-5</v>
      </c>
      <c r="O103" s="279">
        <f t="shared" si="3"/>
        <v>2.0098831002265054E-2</v>
      </c>
      <c r="P103" s="279">
        <f t="shared" si="4"/>
        <v>5.7113394314567958E-3</v>
      </c>
      <c r="Q103" s="279">
        <f t="shared" si="5"/>
        <v>4.8883366898740544E-4</v>
      </c>
    </row>
    <row r="104" spans="1:17" x14ac:dyDescent="0.2">
      <c r="A104" s="125">
        <v>40575</v>
      </c>
      <c r="B104" s="280">
        <v>-2.4443304640119994E-2</v>
      </c>
      <c r="C104" s="280">
        <v>-5.1606663008021497E-2</v>
      </c>
      <c r="D104" s="280">
        <v>2.7163358367901524E-2</v>
      </c>
      <c r="E104" s="280">
        <v>2.0518528130451331E-2</v>
      </c>
      <c r="F104" s="280">
        <v>3.1329001085836243E-2</v>
      </c>
      <c r="G104" s="280">
        <v>-1.7952238253236504E-4</v>
      </c>
      <c r="H104" s="280">
        <v>-1.0488064392346586E-2</v>
      </c>
      <c r="I104" s="280">
        <v>-1.4288618050596049E-4</v>
      </c>
      <c r="J104" s="280">
        <v>6.6448302374501915E-3</v>
      </c>
      <c r="K104" s="280">
        <v>4.9333263154251452E-3</v>
      </c>
      <c r="L104" s="280">
        <v>1.0997232380273647E-3</v>
      </c>
      <c r="M104" s="280">
        <v>5.376993931437079E-4</v>
      </c>
      <c r="N104" s="280">
        <v>7.4081290853973079E-5</v>
      </c>
      <c r="O104" s="281">
        <f t="shared" si="3"/>
        <v>2.0661414310957291E-2</v>
      </c>
      <c r="P104" s="281">
        <f t="shared" si="4"/>
        <v>6.0330495534525099E-3</v>
      </c>
      <c r="Q104" s="281">
        <f t="shared" si="5"/>
        <v>4.6889450349172051E-4</v>
      </c>
    </row>
    <row r="105" spans="1:17" x14ac:dyDescent="0.2">
      <c r="A105" s="124">
        <v>40603</v>
      </c>
      <c r="B105" s="278">
        <v>-2.1677132754893177E-2</v>
      </c>
      <c r="C105" s="278">
        <v>-5.202031310169531E-2</v>
      </c>
      <c r="D105" s="278">
        <v>3.0343180346802126E-2</v>
      </c>
      <c r="E105" s="278">
        <v>2.3582059791435652E-2</v>
      </c>
      <c r="F105" s="278">
        <v>3.350808760652689E-2</v>
      </c>
      <c r="G105" s="278">
        <v>-1.5165778464711958E-4</v>
      </c>
      <c r="H105" s="278">
        <v>-9.4988354135747584E-3</v>
      </c>
      <c r="I105" s="278">
        <v>-2.7553461686936068E-4</v>
      </c>
      <c r="J105" s="278">
        <v>6.7611205553664774E-3</v>
      </c>
      <c r="K105" s="278">
        <v>5.2388127671221755E-3</v>
      </c>
      <c r="L105" s="278">
        <v>1.0119373173378896E-3</v>
      </c>
      <c r="M105" s="278">
        <v>4.3429399510771279E-4</v>
      </c>
      <c r="N105" s="278">
        <v>7.6076475798700835E-5</v>
      </c>
      <c r="O105" s="279">
        <f t="shared" si="3"/>
        <v>2.3857594408305014E-2</v>
      </c>
      <c r="P105" s="279">
        <f t="shared" si="4"/>
        <v>6.250750084460065E-3</v>
      </c>
      <c r="Q105" s="279">
        <f t="shared" si="5"/>
        <v>2.3483585403705296E-4</v>
      </c>
    </row>
    <row r="106" spans="1:17" x14ac:dyDescent="0.2">
      <c r="A106" s="125">
        <v>40634</v>
      </c>
      <c r="B106" s="280">
        <v>-2.3241117254238296E-2</v>
      </c>
      <c r="C106" s="280">
        <v>-5.2717841060300898E-2</v>
      </c>
      <c r="D106" s="280">
        <v>2.9476723806062598E-2</v>
      </c>
      <c r="E106" s="280">
        <v>2.2972082318084321E-2</v>
      </c>
      <c r="F106" s="280">
        <v>3.3500308958513698E-2</v>
      </c>
      <c r="G106" s="280">
        <v>-1.4296875398363236E-4</v>
      </c>
      <c r="H106" s="280">
        <v>-1.0069869552755748E-2</v>
      </c>
      <c r="I106" s="280">
        <v>-3.1538833368999528E-4</v>
      </c>
      <c r="J106" s="280">
        <v>6.5046414879782778E-3</v>
      </c>
      <c r="K106" s="280">
        <v>4.9971684237660472E-3</v>
      </c>
      <c r="L106" s="280">
        <v>9.454510004958934E-4</v>
      </c>
      <c r="M106" s="280">
        <v>5.0323092760660342E-4</v>
      </c>
      <c r="N106" s="280">
        <v>5.8791136109733978E-5</v>
      </c>
      <c r="O106" s="281">
        <f t="shared" si="3"/>
        <v>2.328747065177432E-2</v>
      </c>
      <c r="P106" s="281">
        <f t="shared" si="4"/>
        <v>5.9426194242619404E-3</v>
      </c>
      <c r="Q106" s="281">
        <f t="shared" si="5"/>
        <v>2.4663373002634212E-4</v>
      </c>
    </row>
    <row r="107" spans="1:17" x14ac:dyDescent="0.2">
      <c r="A107" s="124">
        <v>40664</v>
      </c>
      <c r="B107" s="278">
        <v>-2.2667267020062096E-2</v>
      </c>
      <c r="C107" s="278">
        <v>-5.349064235199897E-2</v>
      </c>
      <c r="D107" s="278">
        <v>3.0823375331936877E-2</v>
      </c>
      <c r="E107" s="278">
        <v>2.4125028124039473E-2</v>
      </c>
      <c r="F107" s="278">
        <v>3.4476916266357092E-2</v>
      </c>
      <c r="G107" s="278">
        <v>-1.3811010086405644E-4</v>
      </c>
      <c r="H107" s="278">
        <v>-9.9050191424138491E-3</v>
      </c>
      <c r="I107" s="278">
        <v>-3.087588990397172E-4</v>
      </c>
      <c r="J107" s="278">
        <v>6.6983472078974097E-3</v>
      </c>
      <c r="K107" s="278">
        <v>5.2552507424978292E-3</v>
      </c>
      <c r="L107" s="278">
        <v>9.3243982164582144E-4</v>
      </c>
      <c r="M107" s="278">
        <v>4.5519361365538964E-4</v>
      </c>
      <c r="N107" s="278">
        <v>5.5463030098369476E-5</v>
      </c>
      <c r="O107" s="279">
        <f t="shared" si="3"/>
        <v>2.4433787023079186E-2</v>
      </c>
      <c r="P107" s="279">
        <f t="shared" si="4"/>
        <v>6.1876905641436511E-3</v>
      </c>
      <c r="Q107" s="279">
        <f t="shared" si="5"/>
        <v>2.0189774471404191E-4</v>
      </c>
    </row>
    <row r="108" spans="1:17" x14ac:dyDescent="0.2">
      <c r="A108" s="125">
        <v>40695</v>
      </c>
      <c r="B108" s="280">
        <v>-2.0459652248383781E-2</v>
      </c>
      <c r="C108" s="280">
        <v>-5.3603313019296508E-2</v>
      </c>
      <c r="D108" s="280">
        <v>3.3143660770912721E-2</v>
      </c>
      <c r="E108" s="280">
        <v>2.5988449749708972E-2</v>
      </c>
      <c r="F108" s="280">
        <v>3.6015911804785146E-2</v>
      </c>
      <c r="G108" s="280">
        <v>-1.4618556832189747E-4</v>
      </c>
      <c r="H108" s="280">
        <v>-9.5756081892774039E-3</v>
      </c>
      <c r="I108" s="280">
        <v>-3.0566829747687689E-4</v>
      </c>
      <c r="J108" s="280">
        <v>7.155211021203753E-3</v>
      </c>
      <c r="K108" s="280">
        <v>5.5582555579860833E-3</v>
      </c>
      <c r="L108" s="280">
        <v>8.895125905462411E-4</v>
      </c>
      <c r="M108" s="280">
        <v>6.084081754084593E-4</v>
      </c>
      <c r="N108" s="280">
        <v>9.9034697262970304E-5</v>
      </c>
      <c r="O108" s="281">
        <f t="shared" si="3"/>
        <v>2.6294118047185844E-2</v>
      </c>
      <c r="P108" s="281">
        <f t="shared" si="4"/>
        <v>6.4477681485323249E-3</v>
      </c>
      <c r="Q108" s="281">
        <f t="shared" si="5"/>
        <v>4.0177457519455272E-4</v>
      </c>
    </row>
    <row r="109" spans="1:17" x14ac:dyDescent="0.2">
      <c r="A109" s="124">
        <v>40725</v>
      </c>
      <c r="B109" s="278">
        <v>-1.7782113336705398E-2</v>
      </c>
      <c r="C109" s="278">
        <v>-5.3522137008963327E-2</v>
      </c>
      <c r="D109" s="278">
        <v>3.574002367225794E-2</v>
      </c>
      <c r="E109" s="278">
        <v>2.8505708892481659E-2</v>
      </c>
      <c r="F109" s="278">
        <v>3.8010037656864275E-2</v>
      </c>
      <c r="G109" s="278">
        <v>-1.4980230358645633E-4</v>
      </c>
      <c r="H109" s="278">
        <v>-9.3679471879419343E-3</v>
      </c>
      <c r="I109" s="278">
        <v>1.3420727145778498E-5</v>
      </c>
      <c r="J109" s="278">
        <v>7.2343147797762795E-3</v>
      </c>
      <c r="K109" s="278">
        <v>5.6955299801585372E-3</v>
      </c>
      <c r="L109" s="278">
        <v>8.9805250763749659E-4</v>
      </c>
      <c r="M109" s="278">
        <v>5.6181555303523448E-4</v>
      </c>
      <c r="N109" s="278">
        <v>7.8916738945011681E-5</v>
      </c>
      <c r="O109" s="279">
        <f t="shared" si="3"/>
        <v>2.8492288165335881E-2</v>
      </c>
      <c r="P109" s="279">
        <f t="shared" si="4"/>
        <v>6.5935824877960333E-3</v>
      </c>
      <c r="Q109" s="279">
        <f t="shared" si="5"/>
        <v>6.5415301912602464E-4</v>
      </c>
    </row>
    <row r="110" spans="1:17" x14ac:dyDescent="0.2">
      <c r="A110" s="125">
        <v>40756</v>
      </c>
      <c r="B110" s="280">
        <v>-1.9111929780687882E-2</v>
      </c>
      <c r="C110" s="280">
        <v>-5.4342540932967587E-2</v>
      </c>
      <c r="D110" s="280">
        <v>3.5230611152279684E-2</v>
      </c>
      <c r="E110" s="280">
        <v>2.7774889953043704E-2</v>
      </c>
      <c r="F110" s="280">
        <v>3.6932831686044804E-2</v>
      </c>
      <c r="G110" s="280">
        <v>-1.4188425541623365E-4</v>
      </c>
      <c r="H110" s="280">
        <v>-8.9223425077866719E-3</v>
      </c>
      <c r="I110" s="280">
        <v>-9.371496979818729E-5</v>
      </c>
      <c r="J110" s="280">
        <v>7.4557211992359804E-3</v>
      </c>
      <c r="K110" s="280">
        <v>6.0037584884236042E-3</v>
      </c>
      <c r="L110" s="280">
        <v>8.5095348712053921E-4</v>
      </c>
      <c r="M110" s="280">
        <v>5.1172301161941426E-4</v>
      </c>
      <c r="N110" s="280">
        <v>8.9286212072422691E-5</v>
      </c>
      <c r="O110" s="281">
        <f t="shared" si="3"/>
        <v>2.7868604922841898E-2</v>
      </c>
      <c r="P110" s="281">
        <f t="shared" si="4"/>
        <v>6.8547119755441432E-3</v>
      </c>
      <c r="Q110" s="281">
        <f t="shared" si="5"/>
        <v>5.0729425389364963E-4</v>
      </c>
    </row>
    <row r="111" spans="1:17" x14ac:dyDescent="0.2">
      <c r="A111" s="124">
        <v>40787</v>
      </c>
      <c r="B111" s="278">
        <v>-2.3928471573174792E-2</v>
      </c>
      <c r="C111" s="278">
        <v>-5.421070582734662E-2</v>
      </c>
      <c r="D111" s="278">
        <v>3.02822342541718E-2</v>
      </c>
      <c r="E111" s="278">
        <v>2.2880841997732146E-2</v>
      </c>
      <c r="F111" s="278">
        <v>3.2133744900438646E-2</v>
      </c>
      <c r="G111" s="278">
        <v>-1.599951396054166E-4</v>
      </c>
      <c r="H111" s="278">
        <v>-8.8953947463528311E-3</v>
      </c>
      <c r="I111" s="278">
        <v>-1.9751301674825222E-4</v>
      </c>
      <c r="J111" s="278">
        <v>7.4013922564396565E-3</v>
      </c>
      <c r="K111" s="278">
        <v>6.1742627996334591E-3</v>
      </c>
      <c r="L111" s="278">
        <v>7.4984302336792612E-4</v>
      </c>
      <c r="M111" s="278">
        <v>3.9421774064130061E-4</v>
      </c>
      <c r="N111" s="278">
        <v>8.3068692796971129E-5</v>
      </c>
      <c r="O111" s="279">
        <f t="shared" si="3"/>
        <v>2.3078355014480401E-2</v>
      </c>
      <c r="P111" s="279">
        <f t="shared" si="4"/>
        <v>6.9241058230013856E-3</v>
      </c>
      <c r="Q111" s="279">
        <f t="shared" si="5"/>
        <v>2.7977341669001949E-4</v>
      </c>
    </row>
    <row r="112" spans="1:17" x14ac:dyDescent="0.2">
      <c r="A112" s="125">
        <v>40817</v>
      </c>
      <c r="B112" s="280">
        <v>-2.3729906924395069E-2</v>
      </c>
      <c r="C112" s="280">
        <v>-5.474858238669842E-2</v>
      </c>
      <c r="D112" s="280">
        <v>3.1018675462303354E-2</v>
      </c>
      <c r="E112" s="280">
        <v>2.3772649472083199E-2</v>
      </c>
      <c r="F112" s="280">
        <v>3.264285131944214E-2</v>
      </c>
      <c r="G112" s="280">
        <v>-1.4822309149191404E-4</v>
      </c>
      <c r="H112" s="280">
        <v>-8.6293510044270563E-3</v>
      </c>
      <c r="I112" s="280">
        <v>-9.2627751439969676E-5</v>
      </c>
      <c r="J112" s="280">
        <v>7.2460259902201504E-3</v>
      </c>
      <c r="K112" s="280">
        <v>6.0871755064790742E-3</v>
      </c>
      <c r="L112" s="280">
        <v>7.1633532774467473E-4</v>
      </c>
      <c r="M112" s="280">
        <v>3.009235641996471E-4</v>
      </c>
      <c r="N112" s="280">
        <v>1.4159159179675461E-4</v>
      </c>
      <c r="O112" s="281">
        <f t="shared" si="3"/>
        <v>2.3865277223523169E-2</v>
      </c>
      <c r="P112" s="281">
        <f t="shared" si="4"/>
        <v>6.8035108342237487E-3</v>
      </c>
      <c r="Q112" s="281">
        <f t="shared" si="5"/>
        <v>3.4988740455643203E-4</v>
      </c>
    </row>
    <row r="113" spans="1:17" x14ac:dyDescent="0.2">
      <c r="A113" s="124">
        <v>40848</v>
      </c>
      <c r="B113" s="278">
        <v>-2.2581373488025164E-2</v>
      </c>
      <c r="C113" s="278">
        <v>-5.4292619725043255E-2</v>
      </c>
      <c r="D113" s="278">
        <v>3.1711246237018091E-2</v>
      </c>
      <c r="E113" s="278">
        <v>2.4479320894917202E-2</v>
      </c>
      <c r="F113" s="278">
        <v>3.3067763877214752E-2</v>
      </c>
      <c r="G113" s="278">
        <v>-1.4359565147763955E-4</v>
      </c>
      <c r="H113" s="278">
        <v>-8.5153340423896745E-3</v>
      </c>
      <c r="I113" s="278">
        <v>7.0486711569756394E-5</v>
      </c>
      <c r="J113" s="278">
        <v>7.2319253421008912E-3</v>
      </c>
      <c r="K113" s="278">
        <v>6.17037156468676E-3</v>
      </c>
      <c r="L113" s="278">
        <v>6.3761775183768785E-4</v>
      </c>
      <c r="M113" s="278">
        <v>2.9884115113126613E-4</v>
      </c>
      <c r="N113" s="278">
        <v>1.2509487444517756E-4</v>
      </c>
      <c r="O113" s="279">
        <f t="shared" si="3"/>
        <v>2.4408834183347439E-2</v>
      </c>
      <c r="P113" s="279">
        <f t="shared" si="4"/>
        <v>6.8079893165244477E-3</v>
      </c>
      <c r="Q113" s="279">
        <f t="shared" si="5"/>
        <v>4.944227371462001E-4</v>
      </c>
    </row>
    <row r="114" spans="1:17" x14ac:dyDescent="0.2">
      <c r="A114" s="125">
        <v>40878</v>
      </c>
      <c r="B114" s="280">
        <v>-2.4669424086251186E-2</v>
      </c>
      <c r="C114" s="280">
        <v>-5.4079672703821725E-2</v>
      </c>
      <c r="D114" s="280">
        <v>2.9410248617570529E-2</v>
      </c>
      <c r="E114" s="280">
        <v>2.1390859626905113E-2</v>
      </c>
      <c r="F114" s="280">
        <v>2.9506878824884574E-2</v>
      </c>
      <c r="G114" s="280">
        <v>-1.2603242491629683E-4</v>
      </c>
      <c r="H114" s="280">
        <v>-8.1223051066565931E-3</v>
      </c>
      <c r="I114" s="280">
        <v>1.3231833359343548E-4</v>
      </c>
      <c r="J114" s="280">
        <v>8.0193889906654148E-3</v>
      </c>
      <c r="K114" s="280">
        <v>6.774825877767566E-3</v>
      </c>
      <c r="L114" s="280">
        <v>7.5715584016160643E-4</v>
      </c>
      <c r="M114" s="280">
        <v>3.7734053052707473E-4</v>
      </c>
      <c r="N114" s="280">
        <v>1.1006674220916866E-4</v>
      </c>
      <c r="O114" s="281">
        <f t="shared" si="3"/>
        <v>2.1258541293311683E-2</v>
      </c>
      <c r="P114" s="281">
        <f t="shared" si="4"/>
        <v>7.5319817179291728E-3</v>
      </c>
      <c r="Q114" s="281">
        <f t="shared" si="5"/>
        <v>6.1972560632967896E-4</v>
      </c>
    </row>
    <row r="115" spans="1:17" x14ac:dyDescent="0.2">
      <c r="A115" s="124">
        <v>40909</v>
      </c>
      <c r="B115" s="278">
        <v>-2.2688782565705376E-2</v>
      </c>
      <c r="C115" s="278">
        <v>-5.3743964234869261E-2</v>
      </c>
      <c r="D115" s="278">
        <v>3.1055181669163889E-2</v>
      </c>
      <c r="E115" s="278">
        <v>2.2795051713812475E-2</v>
      </c>
      <c r="F115" s="278">
        <v>3.0704107870455695E-2</v>
      </c>
      <c r="G115" s="278">
        <v>-9.9364795373906541E-5</v>
      </c>
      <c r="H115" s="278">
        <v>-8.0551831110765998E-3</v>
      </c>
      <c r="I115" s="278">
        <v>2.4549174980728297E-4</v>
      </c>
      <c r="J115" s="278">
        <v>8.2601299553514175E-3</v>
      </c>
      <c r="K115" s="278">
        <v>6.9056342954811507E-3</v>
      </c>
      <c r="L115" s="278">
        <v>7.3367682114274001E-4</v>
      </c>
      <c r="M115" s="278">
        <v>5.3457814649619231E-4</v>
      </c>
      <c r="N115" s="278">
        <v>8.6240692231333819E-5</v>
      </c>
      <c r="O115" s="279">
        <f t="shared" si="3"/>
        <v>2.2549559964005188E-2</v>
      </c>
      <c r="P115" s="279">
        <f t="shared" si="4"/>
        <v>7.6393111166238904E-3</v>
      </c>
      <c r="Q115" s="279">
        <f t="shared" si="5"/>
        <v>8.6631058853480901E-4</v>
      </c>
    </row>
    <row r="116" spans="1:17" x14ac:dyDescent="0.2">
      <c r="A116" s="125">
        <v>40940</v>
      </c>
      <c r="B116" s="280">
        <v>-2.1970818863350242E-2</v>
      </c>
      <c r="C116" s="280">
        <v>-5.3157555364709459E-2</v>
      </c>
      <c r="D116" s="280">
        <v>3.1186736501359211E-2</v>
      </c>
      <c r="E116" s="280">
        <v>2.3146218523949411E-2</v>
      </c>
      <c r="F116" s="280">
        <v>3.1498773139754258E-2</v>
      </c>
      <c r="G116" s="280">
        <v>-8.1117212442789044E-5</v>
      </c>
      <c r="H116" s="280">
        <v>-8.4071860263792309E-3</v>
      </c>
      <c r="I116" s="280">
        <v>1.3574862301717454E-4</v>
      </c>
      <c r="J116" s="280">
        <v>8.0405179774097994E-3</v>
      </c>
      <c r="K116" s="280">
        <v>7.0152470531146382E-3</v>
      </c>
      <c r="L116" s="280">
        <v>6.49383560570163E-4</v>
      </c>
      <c r="M116" s="280">
        <v>2.8594407589154083E-4</v>
      </c>
      <c r="N116" s="280">
        <v>8.9943287833457145E-5</v>
      </c>
      <c r="O116" s="281">
        <f t="shared" si="3"/>
        <v>2.3010469900932237E-2</v>
      </c>
      <c r="P116" s="281">
        <f t="shared" si="4"/>
        <v>7.6646306136848013E-3</v>
      </c>
      <c r="Q116" s="281">
        <f t="shared" si="5"/>
        <v>5.1163598674217254E-4</v>
      </c>
    </row>
    <row r="117" spans="1:17" x14ac:dyDescent="0.2">
      <c r="A117" s="124">
        <v>40969</v>
      </c>
      <c r="B117" s="278">
        <v>-2.2559107580470469E-2</v>
      </c>
      <c r="C117" s="278">
        <v>-5.2724231001441905E-2</v>
      </c>
      <c r="D117" s="278">
        <v>3.016512342097143E-2</v>
      </c>
      <c r="E117" s="278">
        <v>2.2444758789995876E-2</v>
      </c>
      <c r="F117" s="278">
        <v>3.0389366487326062E-2</v>
      </c>
      <c r="G117" s="278">
        <v>-9.1943181344168683E-5</v>
      </c>
      <c r="H117" s="278">
        <v>-8.0160550098981476E-3</v>
      </c>
      <c r="I117" s="278">
        <v>1.6339049391212175E-4</v>
      </c>
      <c r="J117" s="278">
        <v>7.7203646309755561E-3</v>
      </c>
      <c r="K117" s="278">
        <v>6.5541633379363482E-3</v>
      </c>
      <c r="L117" s="278">
        <v>6.864649762815E-4</v>
      </c>
      <c r="M117" s="278">
        <v>3.9190103755504702E-4</v>
      </c>
      <c r="N117" s="278">
        <v>8.7835279202661318E-5</v>
      </c>
      <c r="O117" s="279">
        <f t="shared" si="3"/>
        <v>2.2281368296083744E-2</v>
      </c>
      <c r="P117" s="279">
        <f t="shared" si="4"/>
        <v>7.2406283142178486E-3</v>
      </c>
      <c r="Q117" s="279">
        <f t="shared" si="5"/>
        <v>6.4312681066983003E-4</v>
      </c>
    </row>
    <row r="118" spans="1:17" x14ac:dyDescent="0.2">
      <c r="A118" s="125">
        <v>41000</v>
      </c>
      <c r="B118" s="280">
        <v>-2.2701468319212794E-2</v>
      </c>
      <c r="C118" s="280">
        <v>-5.1801298353532615E-2</v>
      </c>
      <c r="D118" s="280">
        <v>2.9099830034319828E-2</v>
      </c>
      <c r="E118" s="280">
        <v>2.1467329809291294E-2</v>
      </c>
      <c r="F118" s="280">
        <v>2.9252234774901423E-2</v>
      </c>
      <c r="G118" s="280">
        <v>-9.6735142838734169E-5</v>
      </c>
      <c r="H118" s="280">
        <v>-7.8654861431173128E-3</v>
      </c>
      <c r="I118" s="280">
        <v>1.773163203459214E-4</v>
      </c>
      <c r="J118" s="280">
        <v>7.6325002250285327E-3</v>
      </c>
      <c r="K118" s="280">
        <v>6.4810304002570311E-3</v>
      </c>
      <c r="L118" s="280">
        <v>7.3773833139888657E-4</v>
      </c>
      <c r="M118" s="280">
        <v>3.0598796716106529E-4</v>
      </c>
      <c r="N118" s="280">
        <v>1.0774352621154946E-4</v>
      </c>
      <c r="O118" s="281">
        <f t="shared" si="3"/>
        <v>2.1290013488945374E-2</v>
      </c>
      <c r="P118" s="281">
        <f t="shared" si="4"/>
        <v>7.2187687316559177E-3</v>
      </c>
      <c r="Q118" s="281">
        <f t="shared" si="5"/>
        <v>5.9104781371853616E-4</v>
      </c>
    </row>
    <row r="119" spans="1:17" x14ac:dyDescent="0.2">
      <c r="A119" s="124">
        <v>41030</v>
      </c>
      <c r="B119" s="278">
        <v>-2.2834895385878837E-2</v>
      </c>
      <c r="C119" s="278">
        <v>-5.0648568596016866E-2</v>
      </c>
      <c r="D119" s="278">
        <v>2.7813673210138029E-2</v>
      </c>
      <c r="E119" s="278">
        <v>2.0572970482384791E-2</v>
      </c>
      <c r="F119" s="278">
        <v>2.8441889719274659E-2</v>
      </c>
      <c r="G119" s="278">
        <v>-1.0956057045471434E-4</v>
      </c>
      <c r="H119" s="278">
        <v>-7.8392982070455905E-3</v>
      </c>
      <c r="I119" s="278">
        <v>7.9939540610438192E-5</v>
      </c>
      <c r="J119" s="278">
        <v>7.2407027277532369E-3</v>
      </c>
      <c r="K119" s="278">
        <v>6.1289199234910519E-3</v>
      </c>
      <c r="L119" s="278">
        <v>6.9930591418451867E-4</v>
      </c>
      <c r="M119" s="278">
        <v>3.0981797080415207E-4</v>
      </c>
      <c r="N119" s="278">
        <v>1.0265891927351414E-4</v>
      </c>
      <c r="O119" s="279">
        <f t="shared" si="3"/>
        <v>2.0493030941774355E-2</v>
      </c>
      <c r="P119" s="279">
        <f t="shared" si="4"/>
        <v>6.8282258376755707E-3</v>
      </c>
      <c r="Q119" s="279">
        <f t="shared" si="5"/>
        <v>4.924164306881044E-4</v>
      </c>
    </row>
    <row r="120" spans="1:17" x14ac:dyDescent="0.2">
      <c r="A120" s="125">
        <v>41061</v>
      </c>
      <c r="B120" s="280">
        <v>-2.4374007737377249E-2</v>
      </c>
      <c r="C120" s="280">
        <v>-4.9709062640473888E-2</v>
      </c>
      <c r="D120" s="280">
        <v>2.5335054903096624E-2</v>
      </c>
      <c r="E120" s="280">
        <v>1.8931749909506575E-2</v>
      </c>
      <c r="F120" s="280">
        <v>2.6768810566338813E-2</v>
      </c>
      <c r="G120" s="280">
        <v>-1.0183380860698681E-4</v>
      </c>
      <c r="H120" s="280">
        <v>-7.9768192891247307E-3</v>
      </c>
      <c r="I120" s="280">
        <v>2.4159244089947798E-4</v>
      </c>
      <c r="J120" s="280">
        <v>6.4033049935900491E-3</v>
      </c>
      <c r="K120" s="280">
        <v>5.5567213628203464E-3</v>
      </c>
      <c r="L120" s="280">
        <v>4.8266265845810783E-4</v>
      </c>
      <c r="M120" s="280">
        <v>2.8644144826578822E-4</v>
      </c>
      <c r="N120" s="280">
        <v>7.7479524045806676E-5</v>
      </c>
      <c r="O120" s="281">
        <f t="shared" si="3"/>
        <v>1.8690157468607096E-2</v>
      </c>
      <c r="P120" s="281">
        <f t="shared" si="4"/>
        <v>6.0393840212784539E-3</v>
      </c>
      <c r="Q120" s="281">
        <f t="shared" si="5"/>
        <v>6.055134132110728E-4</v>
      </c>
    </row>
    <row r="121" spans="1:17" x14ac:dyDescent="0.2">
      <c r="A121" s="124">
        <v>41091</v>
      </c>
      <c r="B121" s="278">
        <v>-2.5634493988477405E-2</v>
      </c>
      <c r="C121" s="278">
        <v>-4.8963170741420509E-2</v>
      </c>
      <c r="D121" s="278">
        <v>2.3328676752943079E-2</v>
      </c>
      <c r="E121" s="278">
        <v>1.7005088217161402E-2</v>
      </c>
      <c r="F121" s="278">
        <v>2.5095072708995188E-2</v>
      </c>
      <c r="G121" s="278">
        <v>-9.3847833725806435E-5</v>
      </c>
      <c r="H121" s="278">
        <v>-8.0115506690927804E-3</v>
      </c>
      <c r="I121" s="278">
        <v>1.5414010984799315E-5</v>
      </c>
      <c r="J121" s="278">
        <v>6.3235885357816792E-3</v>
      </c>
      <c r="K121" s="278">
        <v>5.3191163568718017E-3</v>
      </c>
      <c r="L121" s="278">
        <v>5.3160800896379199E-4</v>
      </c>
      <c r="M121" s="278">
        <v>3.9790218599591675E-4</v>
      </c>
      <c r="N121" s="278">
        <v>7.4961983950168375E-5</v>
      </c>
      <c r="O121" s="279">
        <f t="shared" si="3"/>
        <v>1.6989674206176603E-2</v>
      </c>
      <c r="P121" s="279">
        <f t="shared" si="4"/>
        <v>5.8507243658355934E-3</v>
      </c>
      <c r="Q121" s="279">
        <f t="shared" si="5"/>
        <v>4.8827818093088445E-4</v>
      </c>
    </row>
    <row r="122" spans="1:17" x14ac:dyDescent="0.2">
      <c r="A122" s="125">
        <v>41122</v>
      </c>
      <c r="B122" s="280">
        <v>-2.51848192406165E-2</v>
      </c>
      <c r="C122" s="280">
        <v>-4.7960195463285699E-2</v>
      </c>
      <c r="D122" s="280">
        <v>2.2775376222669178E-2</v>
      </c>
      <c r="E122" s="280">
        <v>1.6741432534170913E-2</v>
      </c>
      <c r="F122" s="280">
        <v>2.4899248947872682E-2</v>
      </c>
      <c r="G122" s="280">
        <v>-9.9536857937260572E-5</v>
      </c>
      <c r="H122" s="280">
        <v>-8.1528027493361008E-3</v>
      </c>
      <c r="I122" s="280">
        <v>9.4523193571595062E-5</v>
      </c>
      <c r="J122" s="280">
        <v>6.0339436884982601E-3</v>
      </c>
      <c r="K122" s="280">
        <v>5.0722385589475937E-3</v>
      </c>
      <c r="L122" s="280">
        <v>4.6392037522940163E-4</v>
      </c>
      <c r="M122" s="280">
        <v>3.9808572814274934E-4</v>
      </c>
      <c r="N122" s="280">
        <v>9.9699026178516124E-5</v>
      </c>
      <c r="O122" s="281">
        <f t="shared" si="3"/>
        <v>1.6646909340599321E-2</v>
      </c>
      <c r="P122" s="281">
        <f t="shared" si="4"/>
        <v>5.5361589341769955E-3</v>
      </c>
      <c r="Q122" s="281">
        <f t="shared" si="5"/>
        <v>5.9230794789286059E-4</v>
      </c>
    </row>
    <row r="123" spans="1:17" x14ac:dyDescent="0.2">
      <c r="A123" s="124">
        <v>41153</v>
      </c>
      <c r="B123" s="278">
        <v>-2.5667040170896483E-2</v>
      </c>
      <c r="C123" s="278">
        <v>-4.6902725765377934E-2</v>
      </c>
      <c r="D123" s="278">
        <v>2.123568559448144E-2</v>
      </c>
      <c r="E123" s="278">
        <v>1.5526673744407716E-2</v>
      </c>
      <c r="F123" s="278">
        <v>2.404615240280816E-2</v>
      </c>
      <c r="G123" s="278">
        <v>-1.1448632738059712E-4</v>
      </c>
      <c r="H123" s="278">
        <v>-8.4731499246887675E-3</v>
      </c>
      <c r="I123" s="278">
        <v>6.8157593668920221E-5</v>
      </c>
      <c r="J123" s="278">
        <v>5.7090118500737232E-3</v>
      </c>
      <c r="K123" s="278">
        <v>4.7702561815306114E-3</v>
      </c>
      <c r="L123" s="278">
        <v>5.1177700645401337E-4</v>
      </c>
      <c r="M123" s="278">
        <v>3.3447172111845003E-4</v>
      </c>
      <c r="N123" s="278">
        <v>9.2506940970648647E-5</v>
      </c>
      <c r="O123" s="279">
        <f t="shared" si="3"/>
        <v>1.5458516150738793E-2</v>
      </c>
      <c r="P123" s="279">
        <f t="shared" si="4"/>
        <v>5.2820331879846246E-3</v>
      </c>
      <c r="Q123" s="279">
        <f t="shared" si="5"/>
        <v>4.951362557580189E-4</v>
      </c>
    </row>
    <row r="124" spans="1:17" x14ac:dyDescent="0.2">
      <c r="A124" s="125">
        <v>41183</v>
      </c>
      <c r="B124" s="280">
        <v>-2.5064949155753028E-2</v>
      </c>
      <c r="C124" s="280">
        <v>-4.5777599013819302E-2</v>
      </c>
      <c r="D124" s="280">
        <v>2.071264985806626E-2</v>
      </c>
      <c r="E124" s="280">
        <v>1.5122785923299941E-2</v>
      </c>
      <c r="F124" s="280">
        <v>2.3850106616262932E-2</v>
      </c>
      <c r="G124" s="280">
        <v>-1.120129297095405E-4</v>
      </c>
      <c r="H124" s="280">
        <v>-8.7075332776177117E-3</v>
      </c>
      <c r="I124" s="280">
        <v>9.2225514364262478E-5</v>
      </c>
      <c r="J124" s="280">
        <v>5.5898639347663152E-3</v>
      </c>
      <c r="K124" s="280">
        <v>4.7485053444053802E-3</v>
      </c>
      <c r="L124" s="280">
        <v>5.2247732518295785E-4</v>
      </c>
      <c r="M124" s="280">
        <v>2.5674914315610472E-4</v>
      </c>
      <c r="N124" s="280">
        <v>6.2132122021872906E-5</v>
      </c>
      <c r="O124" s="281">
        <f t="shared" si="3"/>
        <v>1.5030560408935681E-2</v>
      </c>
      <c r="P124" s="281">
        <f t="shared" si="4"/>
        <v>5.2709826695883383E-3</v>
      </c>
      <c r="Q124" s="281">
        <f t="shared" si="5"/>
        <v>4.1110677954224012E-4</v>
      </c>
    </row>
    <row r="125" spans="1:17" x14ac:dyDescent="0.2">
      <c r="A125" s="124">
        <v>41214</v>
      </c>
      <c r="B125" s="278">
        <v>-2.7326533130408198E-2</v>
      </c>
      <c r="C125" s="278">
        <v>-4.5021132845621023E-2</v>
      </c>
      <c r="D125" s="278">
        <v>1.7694599715212821E-2</v>
      </c>
      <c r="E125" s="278">
        <v>1.2507886638350108E-2</v>
      </c>
      <c r="F125" s="278">
        <v>2.1688300816493887E-2</v>
      </c>
      <c r="G125" s="278">
        <v>-1.117768403871983E-4</v>
      </c>
      <c r="H125" s="278">
        <v>-8.8881566707181437E-3</v>
      </c>
      <c r="I125" s="278">
        <v>-1.8048066703843881E-4</v>
      </c>
      <c r="J125" s="278">
        <v>5.1867130768627114E-3</v>
      </c>
      <c r="K125" s="278">
        <v>4.5147997172736579E-3</v>
      </c>
      <c r="L125" s="278">
        <v>5.2127135430408446E-4</v>
      </c>
      <c r="M125" s="278">
        <v>8.8701525903991772E-5</v>
      </c>
      <c r="N125" s="278">
        <v>6.1940479380977168E-5</v>
      </c>
      <c r="O125" s="279">
        <f t="shared" si="3"/>
        <v>1.2688367305388545E-2</v>
      </c>
      <c r="P125" s="279">
        <f t="shared" si="4"/>
        <v>5.0360710715777425E-3</v>
      </c>
      <c r="Q125" s="279">
        <f t="shared" si="5"/>
        <v>-2.9838661753469874E-5</v>
      </c>
    </row>
    <row r="126" spans="1:17" x14ac:dyDescent="0.2">
      <c r="A126" s="125">
        <v>41244</v>
      </c>
      <c r="B126" s="280">
        <v>-2.2620359102577595E-2</v>
      </c>
      <c r="C126" s="280">
        <v>-4.4418162575896251E-2</v>
      </c>
      <c r="D126" s="280">
        <v>2.1797803473318646E-2</v>
      </c>
      <c r="E126" s="280">
        <v>1.7660279591076918E-2</v>
      </c>
      <c r="F126" s="280">
        <v>2.651497071662828E-2</v>
      </c>
      <c r="G126" s="280">
        <v>-1.5627550178471419E-4</v>
      </c>
      <c r="H126" s="280">
        <v>-8.4790973693695017E-3</v>
      </c>
      <c r="I126" s="280">
        <v>-2.1931825439714837E-4</v>
      </c>
      <c r="J126" s="280">
        <v>4.137523882241729E-3</v>
      </c>
      <c r="K126" s="280">
        <v>3.8997017156401372E-3</v>
      </c>
      <c r="L126" s="280">
        <v>5.6794536245929493E-4</v>
      </c>
      <c r="M126" s="280">
        <v>-3.9025512854573108E-4</v>
      </c>
      <c r="N126" s="280">
        <v>6.0131932688028695E-5</v>
      </c>
      <c r="O126" s="281">
        <f t="shared" si="3"/>
        <v>1.7879597845474063E-2</v>
      </c>
      <c r="P126" s="281">
        <f t="shared" si="4"/>
        <v>4.4676470780994322E-3</v>
      </c>
      <c r="Q126" s="281">
        <f t="shared" si="5"/>
        <v>-5.4944145025485067E-4</v>
      </c>
    </row>
    <row r="127" spans="1:17" x14ac:dyDescent="0.2">
      <c r="A127" s="124">
        <v>41275</v>
      </c>
      <c r="B127" s="278">
        <v>-2.2145862323425688E-2</v>
      </c>
      <c r="C127" s="278">
        <v>-4.4604883013378539E-2</v>
      </c>
      <c r="D127" s="278">
        <v>2.2459020689952827E-2</v>
      </c>
      <c r="E127" s="278">
        <v>1.8603898124700095E-2</v>
      </c>
      <c r="F127" s="278">
        <v>2.8111403059790572E-2</v>
      </c>
      <c r="G127" s="278">
        <v>-1.501039599523012E-4</v>
      </c>
      <c r="H127" s="278">
        <v>-9.049554765803873E-3</v>
      </c>
      <c r="I127" s="278">
        <v>-3.0784620933430669E-4</v>
      </c>
      <c r="J127" s="278">
        <v>3.855122565252736E-3</v>
      </c>
      <c r="K127" s="278">
        <v>3.6829010555347436E-3</v>
      </c>
      <c r="L127" s="278">
        <v>5.311368636338131E-4</v>
      </c>
      <c r="M127" s="278">
        <v>-4.4533397167191812E-4</v>
      </c>
      <c r="N127" s="278">
        <v>8.6418617756097184E-5</v>
      </c>
      <c r="O127" s="279">
        <f t="shared" si="3"/>
        <v>1.8911744334034399E-2</v>
      </c>
      <c r="P127" s="279">
        <f t="shared" si="4"/>
        <v>4.2140379191685567E-3</v>
      </c>
      <c r="Q127" s="279">
        <f t="shared" si="5"/>
        <v>-6.6676156325012762E-4</v>
      </c>
    </row>
    <row r="128" spans="1:17" x14ac:dyDescent="0.2">
      <c r="A128" s="125">
        <v>41306</v>
      </c>
      <c r="B128" s="280">
        <v>-2.4973508042410456E-2</v>
      </c>
      <c r="C128" s="280">
        <v>-4.4724997902569175E-2</v>
      </c>
      <c r="D128" s="280">
        <v>1.9751489860158688E-2</v>
      </c>
      <c r="E128" s="280">
        <v>1.5939140421373486E-2</v>
      </c>
      <c r="F128" s="280">
        <v>2.503611337066753E-2</v>
      </c>
      <c r="G128" s="280">
        <v>-1.4389605471985093E-4</v>
      </c>
      <c r="H128" s="280">
        <v>-8.647918934711462E-3</v>
      </c>
      <c r="I128" s="280">
        <v>-3.0515795986273407E-4</v>
      </c>
      <c r="J128" s="280">
        <v>3.8123494387852009E-3</v>
      </c>
      <c r="K128" s="280">
        <v>3.3007022080638894E-3</v>
      </c>
      <c r="L128" s="280">
        <v>7.1725360725914569E-4</v>
      </c>
      <c r="M128" s="280">
        <v>-2.9357095490531595E-4</v>
      </c>
      <c r="N128" s="280">
        <v>8.7964578367481214E-5</v>
      </c>
      <c r="O128" s="281">
        <f t="shared" si="3"/>
        <v>1.6244298381236217E-2</v>
      </c>
      <c r="P128" s="281">
        <f t="shared" si="4"/>
        <v>4.0179558153230349E-3</v>
      </c>
      <c r="Q128" s="281">
        <f t="shared" si="5"/>
        <v>-5.1076433640056878E-4</v>
      </c>
    </row>
    <row r="129" spans="1:17" x14ac:dyDescent="0.2">
      <c r="A129" s="124">
        <v>41334</v>
      </c>
      <c r="B129" s="278">
        <v>-2.5869200112491234E-2</v>
      </c>
      <c r="C129" s="278">
        <v>-4.4075156443472846E-2</v>
      </c>
      <c r="D129" s="278">
        <v>1.8205956330981606E-2</v>
      </c>
      <c r="E129" s="278">
        <v>1.4557796219247828E-2</v>
      </c>
      <c r="F129" s="278">
        <v>2.4231729838297144E-2</v>
      </c>
      <c r="G129" s="278">
        <v>-1.4707697122065181E-4</v>
      </c>
      <c r="H129" s="278">
        <v>-9.2509774008636518E-3</v>
      </c>
      <c r="I129" s="278">
        <v>-2.7587924696500751E-4</v>
      </c>
      <c r="J129" s="278">
        <v>3.6481601117337777E-3</v>
      </c>
      <c r="K129" s="278">
        <v>3.0413845455208566E-3</v>
      </c>
      <c r="L129" s="278">
        <v>7.9847270611249199E-4</v>
      </c>
      <c r="M129" s="278">
        <v>-2.7726863749281272E-4</v>
      </c>
      <c r="N129" s="278">
        <v>8.5571497593241538E-5</v>
      </c>
      <c r="O129" s="279">
        <f t="shared" si="3"/>
        <v>1.483367546621284E-2</v>
      </c>
      <c r="P129" s="279">
        <f t="shared" si="4"/>
        <v>3.8398572516333486E-3</v>
      </c>
      <c r="Q129" s="279">
        <f t="shared" si="5"/>
        <v>-4.6757638686457871E-4</v>
      </c>
    </row>
    <row r="130" spans="1:17" x14ac:dyDescent="0.2">
      <c r="A130" s="125">
        <v>41365</v>
      </c>
      <c r="B130" s="280">
        <v>-2.6516157320282299E-2</v>
      </c>
      <c r="C130" s="280">
        <v>-4.372954969473631E-2</v>
      </c>
      <c r="D130" s="280">
        <v>1.7213392374453986E-2</v>
      </c>
      <c r="E130" s="280">
        <v>1.3549060088186184E-2</v>
      </c>
      <c r="F130" s="280">
        <v>2.3281240811981768E-2</v>
      </c>
      <c r="G130" s="280">
        <v>-1.8348271723025032E-4</v>
      </c>
      <c r="H130" s="280">
        <v>-9.3191258176486807E-3</v>
      </c>
      <c r="I130" s="280">
        <v>-2.295721889166519E-4</v>
      </c>
      <c r="J130" s="280">
        <v>3.664332286267803E-3</v>
      </c>
      <c r="K130" s="280">
        <v>3.1084186396088485E-3</v>
      </c>
      <c r="L130" s="280">
        <v>8.1753342431471613E-4</v>
      </c>
      <c r="M130" s="280">
        <v>-3.4291835944277876E-4</v>
      </c>
      <c r="N130" s="280">
        <v>8.1298581787016437E-5</v>
      </c>
      <c r="O130" s="281">
        <f t="shared" si="3"/>
        <v>1.3778632277102838E-2</v>
      </c>
      <c r="P130" s="281">
        <f t="shared" si="4"/>
        <v>3.9259520639235643E-3</v>
      </c>
      <c r="Q130" s="281">
        <f t="shared" si="5"/>
        <v>-4.9119196657241432E-4</v>
      </c>
    </row>
    <row r="131" spans="1:17" x14ac:dyDescent="0.2">
      <c r="A131" s="124">
        <v>41395</v>
      </c>
      <c r="B131" s="278">
        <v>-2.6004730121114414E-2</v>
      </c>
      <c r="C131" s="278">
        <v>-4.3688774754971418E-2</v>
      </c>
      <c r="D131" s="278">
        <v>1.7684044633856998E-2</v>
      </c>
      <c r="E131" s="278">
        <v>1.4219715115017007E-2</v>
      </c>
      <c r="F131" s="278">
        <v>2.3893861208700583E-2</v>
      </c>
      <c r="G131" s="278">
        <v>-1.5597656617488144E-4</v>
      </c>
      <c r="H131" s="278">
        <v>-9.332861596972962E-3</v>
      </c>
      <c r="I131" s="278">
        <v>-1.8530793053572986E-4</v>
      </c>
      <c r="J131" s="278">
        <v>3.4643295188399891E-3</v>
      </c>
      <c r="K131" s="278">
        <v>3.0477588119513701E-3</v>
      </c>
      <c r="L131" s="278">
        <v>8.4592361356271729E-4</v>
      </c>
      <c r="M131" s="278">
        <v>-5.1343282859185461E-4</v>
      </c>
      <c r="N131" s="278">
        <v>8.4079921917756727E-5</v>
      </c>
      <c r="O131" s="279">
        <f t="shared" si="3"/>
        <v>1.4405023045552742E-2</v>
      </c>
      <c r="P131" s="279">
        <f t="shared" si="4"/>
        <v>3.8936824255140874E-3</v>
      </c>
      <c r="Q131" s="279">
        <f t="shared" si="5"/>
        <v>-6.1466083720982778E-4</v>
      </c>
    </row>
    <row r="132" spans="1:17" x14ac:dyDescent="0.2">
      <c r="A132" s="125">
        <v>41426</v>
      </c>
      <c r="B132" s="280">
        <v>-2.5556556802089996E-2</v>
      </c>
      <c r="C132" s="280">
        <v>-4.3606961435977309E-2</v>
      </c>
      <c r="D132" s="280">
        <v>1.8050404633887306E-2</v>
      </c>
      <c r="E132" s="280">
        <v>1.3938242105067465E-2</v>
      </c>
      <c r="F132" s="280">
        <v>2.3650961725671757E-2</v>
      </c>
      <c r="G132" s="280">
        <v>-1.5328628751216973E-4</v>
      </c>
      <c r="H132" s="280">
        <v>-9.3351459475878307E-3</v>
      </c>
      <c r="I132" s="280">
        <v>-2.2428738550429094E-4</v>
      </c>
      <c r="J132" s="280">
        <v>4.1121625288198412E-3</v>
      </c>
      <c r="K132" s="280">
        <v>3.6809786485184847E-3</v>
      </c>
      <c r="L132" s="280">
        <v>8.6990363550259293E-4</v>
      </c>
      <c r="M132" s="280">
        <v>-5.1265100030783366E-4</v>
      </c>
      <c r="N132" s="280">
        <v>7.3931245106596444E-5</v>
      </c>
      <c r="O132" s="281">
        <f t="shared" si="3"/>
        <v>1.4162529490571757E-2</v>
      </c>
      <c r="P132" s="281">
        <f t="shared" si="4"/>
        <v>4.5508822840210775E-3</v>
      </c>
      <c r="Q132" s="281">
        <f t="shared" si="5"/>
        <v>-6.6300714070552814E-4</v>
      </c>
    </row>
    <row r="133" spans="1:17" x14ac:dyDescent="0.2">
      <c r="A133" s="124">
        <v>41456</v>
      </c>
      <c r="B133" s="278">
        <v>-2.7143783466258134E-2</v>
      </c>
      <c r="C133" s="278">
        <v>-4.4395754535260304E-2</v>
      </c>
      <c r="D133" s="278">
        <v>1.725197106900216E-2</v>
      </c>
      <c r="E133" s="278">
        <v>1.3794560820290102E-2</v>
      </c>
      <c r="F133" s="278">
        <v>2.3571594097982325E-2</v>
      </c>
      <c r="G133" s="278">
        <v>-1.9126955542282136E-4</v>
      </c>
      <c r="H133" s="278">
        <v>-9.3533932188847556E-3</v>
      </c>
      <c r="I133" s="278">
        <v>-2.3237050338464516E-4</v>
      </c>
      <c r="J133" s="278">
        <v>3.4574102487120563E-3</v>
      </c>
      <c r="K133" s="278">
        <v>3.2230044003454918E-3</v>
      </c>
      <c r="L133" s="278">
        <v>8.0495493879568754E-4</v>
      </c>
      <c r="M133" s="278">
        <v>-6.5250534972150431E-4</v>
      </c>
      <c r="N133" s="278">
        <v>8.1956259292381863E-5</v>
      </c>
      <c r="O133" s="279">
        <f t="shared" si="3"/>
        <v>1.402693132367475E-2</v>
      </c>
      <c r="P133" s="279">
        <f t="shared" si="4"/>
        <v>4.0279593391411798E-3</v>
      </c>
      <c r="Q133" s="279">
        <f t="shared" si="5"/>
        <v>-8.0291959381376761E-4</v>
      </c>
    </row>
    <row r="134" spans="1:17" x14ac:dyDescent="0.2">
      <c r="A134" s="125">
        <v>41487</v>
      </c>
      <c r="B134" s="280">
        <v>-2.8168707737895645E-2</v>
      </c>
      <c r="C134" s="280">
        <v>-4.4641853228882325E-2</v>
      </c>
      <c r="D134" s="280">
        <v>1.647314549098667E-2</v>
      </c>
      <c r="E134" s="280">
        <v>1.3423488716888672E-2</v>
      </c>
      <c r="F134" s="280">
        <v>2.3312769150488494E-2</v>
      </c>
      <c r="G134" s="280">
        <v>-1.6828565310916102E-4</v>
      </c>
      <c r="H134" s="280">
        <v>-9.4474436622846297E-3</v>
      </c>
      <c r="I134" s="280">
        <v>-2.7355111820602681E-4</v>
      </c>
      <c r="J134" s="280">
        <v>3.0496567740979958E-3</v>
      </c>
      <c r="K134" s="280">
        <v>2.8334086258849141E-3</v>
      </c>
      <c r="L134" s="280">
        <v>8.4610910952283703E-4</v>
      </c>
      <c r="M134" s="280">
        <v>-6.9676598299555899E-4</v>
      </c>
      <c r="N134" s="280">
        <v>6.690502168580388E-5</v>
      </c>
      <c r="O134" s="281">
        <f t="shared" ref="O134:O197" si="6">F134+G134+H134</f>
        <v>1.3697039835094703E-2</v>
      </c>
      <c r="P134" s="281">
        <f t="shared" ref="P134:P197" si="7">K134+L134</f>
        <v>3.6795177354077514E-3</v>
      </c>
      <c r="Q134" s="281">
        <f t="shared" ref="Q134:Q197" si="8">I134+M134+N134</f>
        <v>-9.034120795157819E-4</v>
      </c>
    </row>
    <row r="135" spans="1:17" x14ac:dyDescent="0.2">
      <c r="A135" s="124">
        <v>41518</v>
      </c>
      <c r="B135" s="278">
        <v>-2.9969668236602565E-2</v>
      </c>
      <c r="C135" s="278">
        <v>-4.4247046751449332E-2</v>
      </c>
      <c r="D135" s="278">
        <v>1.4277378514846773E-2</v>
      </c>
      <c r="E135" s="278">
        <v>1.1115896120268356E-2</v>
      </c>
      <c r="F135" s="278">
        <v>2.0956114209771635E-2</v>
      </c>
      <c r="G135" s="278">
        <v>-1.4546775218554519E-4</v>
      </c>
      <c r="H135" s="278">
        <v>-9.487490374823656E-3</v>
      </c>
      <c r="I135" s="278">
        <v>-2.0725996249408164E-4</v>
      </c>
      <c r="J135" s="278">
        <v>3.1614823945784174E-3</v>
      </c>
      <c r="K135" s="278">
        <v>2.9021866523477975E-3</v>
      </c>
      <c r="L135" s="278">
        <v>8.6150979434129532E-4</v>
      </c>
      <c r="M135" s="278">
        <v>-6.7086833999570534E-4</v>
      </c>
      <c r="N135" s="278">
        <v>6.8654287885030116E-5</v>
      </c>
      <c r="O135" s="279">
        <f t="shared" si="6"/>
        <v>1.1323156082762433E-2</v>
      </c>
      <c r="P135" s="279">
        <f t="shared" si="7"/>
        <v>3.7636964466890928E-3</v>
      </c>
      <c r="Q135" s="279">
        <f t="shared" si="8"/>
        <v>-8.0947401460475688E-4</v>
      </c>
    </row>
    <row r="136" spans="1:17" x14ac:dyDescent="0.2">
      <c r="A136" s="125">
        <v>41548</v>
      </c>
      <c r="B136" s="280">
        <v>-3.103350878900096E-2</v>
      </c>
      <c r="C136" s="280">
        <v>-4.4001639602050974E-2</v>
      </c>
      <c r="D136" s="280">
        <v>1.2968130813050021E-2</v>
      </c>
      <c r="E136" s="280">
        <v>1.007370854796822E-2</v>
      </c>
      <c r="F136" s="280">
        <v>1.9849474878587604E-2</v>
      </c>
      <c r="G136" s="280">
        <v>-1.5605202413171798E-4</v>
      </c>
      <c r="H136" s="280">
        <v>-9.3854505303180569E-3</v>
      </c>
      <c r="I136" s="280">
        <v>-2.3426377616960912E-4</v>
      </c>
      <c r="J136" s="280">
        <v>2.8944222650818027E-3</v>
      </c>
      <c r="K136" s="280">
        <v>2.5184217662864703E-3</v>
      </c>
      <c r="L136" s="280">
        <v>8.8458611101702807E-4</v>
      </c>
      <c r="M136" s="280">
        <v>-5.7072075378767934E-4</v>
      </c>
      <c r="N136" s="280">
        <v>6.213514156598318E-5</v>
      </c>
      <c r="O136" s="281">
        <f t="shared" si="6"/>
        <v>1.030797232413783E-2</v>
      </c>
      <c r="P136" s="281">
        <f t="shared" si="7"/>
        <v>3.4030078773034985E-3</v>
      </c>
      <c r="Q136" s="281">
        <f t="shared" si="8"/>
        <v>-7.428493883913053E-4</v>
      </c>
    </row>
    <row r="137" spans="1:17" x14ac:dyDescent="0.2">
      <c r="A137" s="124">
        <v>41579</v>
      </c>
      <c r="B137" s="278">
        <v>-2.6670720710542616E-2</v>
      </c>
      <c r="C137" s="278">
        <v>-4.6210703816827285E-2</v>
      </c>
      <c r="D137" s="278">
        <v>1.9539983106284665E-2</v>
      </c>
      <c r="E137" s="278">
        <v>1.6705703304173859E-2</v>
      </c>
      <c r="F137" s="278">
        <v>2.6180776052125175E-2</v>
      </c>
      <c r="G137" s="278">
        <v>-1.9390493206316504E-4</v>
      </c>
      <c r="H137" s="278">
        <v>-9.2322444898722683E-3</v>
      </c>
      <c r="I137" s="278">
        <v>-4.8923326015884894E-5</v>
      </c>
      <c r="J137" s="278">
        <v>2.8342798021108073E-3</v>
      </c>
      <c r="K137" s="278">
        <v>2.4350142850973243E-3</v>
      </c>
      <c r="L137" s="278">
        <v>8.0103115124503864E-4</v>
      </c>
      <c r="M137" s="278">
        <v>-4.6397617961650402E-4</v>
      </c>
      <c r="N137" s="278">
        <v>6.2210545384948211E-5</v>
      </c>
      <c r="O137" s="279">
        <f t="shared" si="6"/>
        <v>1.6754626630189742E-2</v>
      </c>
      <c r="P137" s="279">
        <f t="shared" si="7"/>
        <v>3.2360454363423632E-3</v>
      </c>
      <c r="Q137" s="279">
        <f t="shared" si="8"/>
        <v>-4.5068896024744068E-4</v>
      </c>
    </row>
    <row r="138" spans="1:17" x14ac:dyDescent="0.2">
      <c r="A138" s="125">
        <v>41609</v>
      </c>
      <c r="B138" s="280">
        <v>-2.9550042751220706E-2</v>
      </c>
      <c r="C138" s="280">
        <v>-4.6675445066375006E-2</v>
      </c>
      <c r="D138" s="280">
        <v>1.7125402315154293E-2</v>
      </c>
      <c r="E138" s="280">
        <v>1.4019541420084767E-2</v>
      </c>
      <c r="F138" s="280">
        <v>2.3719803545572779E-2</v>
      </c>
      <c r="G138" s="280">
        <v>-2.4722586016437913E-4</v>
      </c>
      <c r="H138" s="280">
        <v>-9.351031734283222E-3</v>
      </c>
      <c r="I138" s="280">
        <v>-1.0200453104041007E-4</v>
      </c>
      <c r="J138" s="280">
        <v>3.1058608950695261E-3</v>
      </c>
      <c r="K138" s="280">
        <v>2.4309876770765163E-3</v>
      </c>
      <c r="L138" s="280">
        <v>6.3318040927592804E-4</v>
      </c>
      <c r="M138" s="280">
        <v>-2.0688813504801313E-5</v>
      </c>
      <c r="N138" s="280">
        <v>6.2381622221883214E-5</v>
      </c>
      <c r="O138" s="281">
        <f t="shared" si="6"/>
        <v>1.412154595112518E-2</v>
      </c>
      <c r="P138" s="281">
        <f t="shared" si="7"/>
        <v>3.0641680863524442E-3</v>
      </c>
      <c r="Q138" s="281">
        <f t="shared" si="8"/>
        <v>-6.0311722323328157E-5</v>
      </c>
    </row>
    <row r="139" spans="1:17" x14ac:dyDescent="0.2">
      <c r="A139" s="124">
        <v>41640</v>
      </c>
      <c r="B139" s="278">
        <v>-3.2659580214039273E-2</v>
      </c>
      <c r="C139" s="278">
        <v>-4.7717637556381073E-2</v>
      </c>
      <c r="D139" s="278">
        <v>1.5058057342341802E-2</v>
      </c>
      <c r="E139" s="278">
        <v>1.1379051736142325E-2</v>
      </c>
      <c r="F139" s="278">
        <v>2.0691252257789186E-2</v>
      </c>
      <c r="G139" s="278">
        <v>-2.3096336109133843E-4</v>
      </c>
      <c r="H139" s="278">
        <v>-8.9771807911072348E-3</v>
      </c>
      <c r="I139" s="278">
        <v>-1.0405636944829078E-4</v>
      </c>
      <c r="J139" s="278">
        <v>3.6790056061994768E-3</v>
      </c>
      <c r="K139" s="278">
        <v>2.8424126173328137E-3</v>
      </c>
      <c r="L139" s="278">
        <v>7.5888105354063014E-4</v>
      </c>
      <c r="M139" s="278">
        <v>2.2564953585239674E-5</v>
      </c>
      <c r="N139" s="278">
        <v>5.5146981740794152E-5</v>
      </c>
      <c r="O139" s="279">
        <f t="shared" si="6"/>
        <v>1.1483108105590613E-2</v>
      </c>
      <c r="P139" s="279">
        <f t="shared" si="7"/>
        <v>3.6012936708734438E-3</v>
      </c>
      <c r="Q139" s="279">
        <f t="shared" si="8"/>
        <v>-2.6344434122256952E-5</v>
      </c>
    </row>
    <row r="140" spans="1:17" x14ac:dyDescent="0.2">
      <c r="A140" s="125">
        <v>41671</v>
      </c>
      <c r="B140" s="280">
        <v>-2.9783943262725189E-2</v>
      </c>
      <c r="C140" s="280">
        <v>-4.563382269857439E-2</v>
      </c>
      <c r="D140" s="280">
        <v>1.5849879435849222E-2</v>
      </c>
      <c r="E140" s="280">
        <v>1.1932356749767161E-2</v>
      </c>
      <c r="F140" s="280">
        <v>2.1017701289714637E-2</v>
      </c>
      <c r="G140" s="280">
        <v>-2.4327817876557725E-4</v>
      </c>
      <c r="H140" s="280">
        <v>-8.7209371477994131E-3</v>
      </c>
      <c r="I140" s="280">
        <v>-1.2112921338248707E-4</v>
      </c>
      <c r="J140" s="280">
        <v>3.9175226860820624E-3</v>
      </c>
      <c r="K140" s="280">
        <v>2.9646426487111473E-3</v>
      </c>
      <c r="L140" s="280">
        <v>8.2434072451944413E-4</v>
      </c>
      <c r="M140" s="280">
        <v>6.5297891147665448E-5</v>
      </c>
      <c r="N140" s="280">
        <v>6.3241421703806111E-5</v>
      </c>
      <c r="O140" s="281">
        <f t="shared" si="6"/>
        <v>1.2053485963149646E-2</v>
      </c>
      <c r="P140" s="281">
        <f t="shared" si="7"/>
        <v>3.7889833732305915E-3</v>
      </c>
      <c r="Q140" s="281">
        <f t="shared" si="8"/>
        <v>7.4100994689844935E-6</v>
      </c>
    </row>
    <row r="141" spans="1:17" x14ac:dyDescent="0.2">
      <c r="A141" s="124">
        <v>41699</v>
      </c>
      <c r="B141" s="278">
        <v>-2.9040911768924892E-2</v>
      </c>
      <c r="C141" s="278">
        <v>-4.4785631058146487E-2</v>
      </c>
      <c r="D141" s="278">
        <v>1.5744719289221613E-2</v>
      </c>
      <c r="E141" s="278">
        <v>1.2177944902031012E-2</v>
      </c>
      <c r="F141" s="278">
        <v>2.1142404954487149E-2</v>
      </c>
      <c r="G141" s="278">
        <v>-2.3240832171058786E-4</v>
      </c>
      <c r="H141" s="278">
        <v>-8.5636431976690661E-3</v>
      </c>
      <c r="I141" s="278">
        <v>-1.6840853307648095E-4</v>
      </c>
      <c r="J141" s="278">
        <v>3.5667743871905964E-3</v>
      </c>
      <c r="K141" s="278">
        <v>2.7278823773252705E-3</v>
      </c>
      <c r="L141" s="278">
        <v>7.2913514226419988E-4</v>
      </c>
      <c r="M141" s="278">
        <v>5.294897808142457E-5</v>
      </c>
      <c r="N141" s="278">
        <v>5.680788951970157E-5</v>
      </c>
      <c r="O141" s="279">
        <f t="shared" si="6"/>
        <v>1.2346353435107494E-2</v>
      </c>
      <c r="P141" s="279">
        <f t="shared" si="7"/>
        <v>3.4570175195894701E-3</v>
      </c>
      <c r="Q141" s="279">
        <f t="shared" si="8"/>
        <v>-5.8651665475354819E-5</v>
      </c>
    </row>
    <row r="142" spans="1:17" x14ac:dyDescent="0.2">
      <c r="A142" s="125">
        <v>41730</v>
      </c>
      <c r="B142" s="280">
        <v>-2.8291021780961132E-2</v>
      </c>
      <c r="C142" s="280">
        <v>-4.5121828501586449E-2</v>
      </c>
      <c r="D142" s="280">
        <v>1.683080672062532E-2</v>
      </c>
      <c r="E142" s="280">
        <v>1.3798812623845667E-2</v>
      </c>
      <c r="F142" s="280">
        <v>2.2144602432144264E-2</v>
      </c>
      <c r="G142" s="280">
        <v>-1.6269993822596782E-4</v>
      </c>
      <c r="H142" s="280">
        <v>-7.942228903249457E-3</v>
      </c>
      <c r="I142" s="280">
        <v>-2.4086096682316896E-4</v>
      </c>
      <c r="J142" s="280">
        <v>3.0319940967796538E-3</v>
      </c>
      <c r="K142" s="280">
        <v>2.1237073945132101E-3</v>
      </c>
      <c r="L142" s="280">
        <v>7.5588132990091217E-4</v>
      </c>
      <c r="M142" s="280">
        <v>9.3421663052221362E-5</v>
      </c>
      <c r="N142" s="280">
        <v>5.8983709313310738E-5</v>
      </c>
      <c r="O142" s="281">
        <f t="shared" si="6"/>
        <v>1.4039673590668839E-2</v>
      </c>
      <c r="P142" s="281">
        <f t="shared" si="7"/>
        <v>2.8795887244141222E-3</v>
      </c>
      <c r="Q142" s="281">
        <f t="shared" si="8"/>
        <v>-8.8455594457636862E-5</v>
      </c>
    </row>
    <row r="143" spans="1:17" x14ac:dyDescent="0.2">
      <c r="A143" s="124">
        <v>41760</v>
      </c>
      <c r="B143" s="278">
        <v>-3.1309687619915462E-2</v>
      </c>
      <c r="C143" s="278">
        <v>-4.5004350969637598E-2</v>
      </c>
      <c r="D143" s="278">
        <v>1.3694663349722113E-2</v>
      </c>
      <c r="E143" s="278">
        <v>1.0783883047857349E-2</v>
      </c>
      <c r="F143" s="278">
        <v>1.9234948553436288E-2</v>
      </c>
      <c r="G143" s="278">
        <v>-1.9375172860967166E-4</v>
      </c>
      <c r="H143" s="278">
        <v>-8.041725616719838E-3</v>
      </c>
      <c r="I143" s="278">
        <v>-2.1558816024942854E-4</v>
      </c>
      <c r="J143" s="278">
        <v>2.9107803018647623E-3</v>
      </c>
      <c r="K143" s="278">
        <v>1.9700622450853434E-3</v>
      </c>
      <c r="L143" s="278">
        <v>6.6793156942046713E-4</v>
      </c>
      <c r="M143" s="278">
        <v>2.2950873175315101E-4</v>
      </c>
      <c r="N143" s="278">
        <v>4.3277755605800848E-5</v>
      </c>
      <c r="O143" s="279">
        <f t="shared" si="6"/>
        <v>1.0999471208106779E-2</v>
      </c>
      <c r="P143" s="279">
        <f t="shared" si="7"/>
        <v>2.6379938145058104E-3</v>
      </c>
      <c r="Q143" s="279">
        <f t="shared" si="8"/>
        <v>5.7198327109523316E-5</v>
      </c>
    </row>
    <row r="144" spans="1:17" x14ac:dyDescent="0.2">
      <c r="A144" s="125">
        <v>41791</v>
      </c>
      <c r="B144" s="280">
        <v>-3.27281754639639E-2</v>
      </c>
      <c r="C144" s="280">
        <v>-4.5018821536191689E-2</v>
      </c>
      <c r="D144" s="280">
        <v>1.2290646072227775E-2</v>
      </c>
      <c r="E144" s="280">
        <v>9.9553529584327505E-3</v>
      </c>
      <c r="F144" s="280">
        <v>1.8606385114146338E-2</v>
      </c>
      <c r="G144" s="280">
        <v>-1.4696495418719291E-4</v>
      </c>
      <c r="H144" s="280">
        <v>-8.2485427050866152E-3</v>
      </c>
      <c r="I144" s="280">
        <v>-2.5552449643978097E-4</v>
      </c>
      <c r="J144" s="280">
        <v>2.3352931137950242E-3</v>
      </c>
      <c r="K144" s="280">
        <v>1.3217681532056726E-3</v>
      </c>
      <c r="L144" s="280">
        <v>7.5799646062434047E-4</v>
      </c>
      <c r="M144" s="280">
        <v>2.0225663953750747E-4</v>
      </c>
      <c r="N144" s="280">
        <v>5.3271860427502954E-5</v>
      </c>
      <c r="O144" s="281">
        <f t="shared" si="6"/>
        <v>1.0210877454872529E-2</v>
      </c>
      <c r="P144" s="281">
        <f t="shared" si="7"/>
        <v>2.0797646138300133E-3</v>
      </c>
      <c r="Q144" s="281">
        <f t="shared" si="8"/>
        <v>4.0035252294606544E-9</v>
      </c>
    </row>
    <row r="145" spans="1:17" x14ac:dyDescent="0.2">
      <c r="A145" s="124">
        <v>41821</v>
      </c>
      <c r="B145" s="278">
        <v>-3.4618893031097435E-2</v>
      </c>
      <c r="C145" s="278">
        <v>-4.559332947283793E-2</v>
      </c>
      <c r="D145" s="278">
        <v>1.097443644174048E-2</v>
      </c>
      <c r="E145" s="278">
        <v>8.8035971977221024E-3</v>
      </c>
      <c r="F145" s="278">
        <v>1.7819061611948763E-2</v>
      </c>
      <c r="G145" s="278">
        <v>-1.3026043696450388E-4</v>
      </c>
      <c r="H145" s="278">
        <v>-8.5438443617527927E-3</v>
      </c>
      <c r="I145" s="278">
        <v>-3.413596155093675E-4</v>
      </c>
      <c r="J145" s="278">
        <v>2.170839244018377E-3</v>
      </c>
      <c r="K145" s="278">
        <v>1.1325007995716971E-3</v>
      </c>
      <c r="L145" s="278">
        <v>8.020616088513134E-4</v>
      </c>
      <c r="M145" s="278">
        <v>1.8559784031313924E-4</v>
      </c>
      <c r="N145" s="278">
        <v>5.0678995282227007E-5</v>
      </c>
      <c r="O145" s="279">
        <f t="shared" si="6"/>
        <v>9.1449568132314675E-3</v>
      </c>
      <c r="P145" s="279">
        <f t="shared" si="7"/>
        <v>1.9345624084230106E-3</v>
      </c>
      <c r="Q145" s="279">
        <f t="shared" si="8"/>
        <v>-1.0508277991400124E-4</v>
      </c>
    </row>
    <row r="146" spans="1:17" x14ac:dyDescent="0.2">
      <c r="A146" s="125">
        <v>41852</v>
      </c>
      <c r="B146" s="280">
        <v>-3.6051581634542036E-2</v>
      </c>
      <c r="C146" s="280">
        <v>-4.4476242291697561E-2</v>
      </c>
      <c r="D146" s="280">
        <v>8.4246606571555076E-3</v>
      </c>
      <c r="E146" s="280">
        <v>6.7036520705455486E-3</v>
      </c>
      <c r="F146" s="280">
        <v>1.5647840215018975E-2</v>
      </c>
      <c r="G146" s="280">
        <v>-1.4567938427387966E-4</v>
      </c>
      <c r="H146" s="280">
        <v>-8.5185675232654391E-3</v>
      </c>
      <c r="I146" s="280">
        <v>-2.7994123693410821E-4</v>
      </c>
      <c r="J146" s="280">
        <v>1.7210085866099592E-3</v>
      </c>
      <c r="K146" s="280">
        <v>7.0833677910437482E-4</v>
      </c>
      <c r="L146" s="280">
        <v>8.3183939780005821E-4</v>
      </c>
      <c r="M146" s="280">
        <v>1.1866235733265653E-4</v>
      </c>
      <c r="N146" s="280">
        <v>6.2170052372869804E-5</v>
      </c>
      <c r="O146" s="281">
        <f t="shared" si="6"/>
        <v>6.9835933074796561E-3</v>
      </c>
      <c r="P146" s="281">
        <f t="shared" si="7"/>
        <v>1.540176176904433E-3</v>
      </c>
      <c r="Q146" s="281">
        <f t="shared" si="8"/>
        <v>-9.9108827228581872E-5</v>
      </c>
    </row>
    <row r="147" spans="1:17" x14ac:dyDescent="0.2">
      <c r="A147" s="124">
        <v>41883</v>
      </c>
      <c r="B147" s="278">
        <v>-4.3939722866365702E-2</v>
      </c>
      <c r="C147" s="278">
        <v>-4.9403653567400847E-2</v>
      </c>
      <c r="D147" s="278">
        <v>5.4639307010351194E-3</v>
      </c>
      <c r="E147" s="278">
        <v>4.8486751294857158E-3</v>
      </c>
      <c r="F147" s="278">
        <v>1.4045306487180114E-2</v>
      </c>
      <c r="G147" s="278">
        <v>-1.3780455344029099E-4</v>
      </c>
      <c r="H147" s="278">
        <v>-8.7807348769364628E-3</v>
      </c>
      <c r="I147" s="278">
        <v>-2.7809192731764358E-4</v>
      </c>
      <c r="J147" s="278">
        <v>6.1525557154940274E-4</v>
      </c>
      <c r="K147" s="278">
        <v>-2.2464869246870188E-4</v>
      </c>
      <c r="L147" s="278">
        <v>9.0592245971776513E-4</v>
      </c>
      <c r="M147" s="278">
        <v>-1.16129826418501E-4</v>
      </c>
      <c r="N147" s="278">
        <v>5.0111630718840648E-5</v>
      </c>
      <c r="O147" s="279">
        <f t="shared" si="6"/>
        <v>5.1267670568033614E-3</v>
      </c>
      <c r="P147" s="279">
        <f t="shared" si="7"/>
        <v>6.8127376724906325E-4</v>
      </c>
      <c r="Q147" s="279">
        <f t="shared" si="8"/>
        <v>-3.4411012301730393E-4</v>
      </c>
    </row>
    <row r="148" spans="1:17" x14ac:dyDescent="0.2">
      <c r="A148" s="125">
        <v>41913</v>
      </c>
      <c r="B148" s="280">
        <v>-4.4769636022445942E-2</v>
      </c>
      <c r="C148" s="280">
        <v>-4.9770641578070499E-2</v>
      </c>
      <c r="D148" s="280">
        <v>5.0010055556245422E-3</v>
      </c>
      <c r="E148" s="280">
        <v>4.7494645591574514E-3</v>
      </c>
      <c r="F148" s="280">
        <v>1.3888975670426568E-2</v>
      </c>
      <c r="G148" s="280">
        <v>-9.527434999136122E-5</v>
      </c>
      <c r="H148" s="280">
        <v>-8.7595290924441915E-3</v>
      </c>
      <c r="I148" s="280">
        <v>-2.8470766883356545E-4</v>
      </c>
      <c r="J148" s="280">
        <v>2.5154099646709072E-4</v>
      </c>
      <c r="K148" s="280">
        <v>-5.0536253882094368E-4</v>
      </c>
      <c r="L148" s="280">
        <v>9.3171125628346081E-4</v>
      </c>
      <c r="M148" s="280">
        <v>-2.3354719203814625E-4</v>
      </c>
      <c r="N148" s="280">
        <v>5.8739471042719947E-5</v>
      </c>
      <c r="O148" s="281">
        <f t="shared" si="6"/>
        <v>5.0341722279910149E-3</v>
      </c>
      <c r="P148" s="281">
        <f t="shared" si="7"/>
        <v>4.2634871746251714E-4</v>
      </c>
      <c r="Q148" s="281">
        <f t="shared" si="8"/>
        <v>-4.5951538982899175E-4</v>
      </c>
    </row>
    <row r="149" spans="1:17" x14ac:dyDescent="0.2">
      <c r="A149" s="124">
        <v>41944</v>
      </c>
      <c r="B149" s="278">
        <v>-5.174632652538743E-2</v>
      </c>
      <c r="C149" s="278">
        <v>-5.0139699706309021E-2</v>
      </c>
      <c r="D149" s="278">
        <v>-1.6066268190784191E-3</v>
      </c>
      <c r="E149" s="278">
        <v>-1.3985647747688985E-3</v>
      </c>
      <c r="F149" s="278">
        <v>8.1803428839750565E-3</v>
      </c>
      <c r="G149" s="278">
        <v>-8.45371244765253E-5</v>
      </c>
      <c r="H149" s="278">
        <v>-9.2235671899877636E-3</v>
      </c>
      <c r="I149" s="278">
        <v>-2.7080334427966545E-4</v>
      </c>
      <c r="J149" s="278">
        <v>-2.0806204430952064E-4</v>
      </c>
      <c r="K149" s="278">
        <v>-9.2056966292536791E-4</v>
      </c>
      <c r="L149" s="278">
        <v>8.6746672068969976E-4</v>
      </c>
      <c r="M149" s="278">
        <v>-2.0507818542876447E-4</v>
      </c>
      <c r="N149" s="278">
        <v>5.0119083354912022E-5</v>
      </c>
      <c r="O149" s="279">
        <f t="shared" si="6"/>
        <v>-1.1277614304892325E-3</v>
      </c>
      <c r="P149" s="279">
        <f t="shared" si="7"/>
        <v>-5.3102942235668145E-5</v>
      </c>
      <c r="Q149" s="279">
        <f t="shared" si="8"/>
        <v>-4.2576244635351794E-4</v>
      </c>
    </row>
    <row r="150" spans="1:17" x14ac:dyDescent="0.2">
      <c r="A150" s="125">
        <v>41974</v>
      </c>
      <c r="B150" s="280">
        <v>-5.9511874696770745E-2</v>
      </c>
      <c r="C150" s="280">
        <v>-5.3881805611303742E-2</v>
      </c>
      <c r="D150" s="280">
        <v>-5.6300690854669856E-3</v>
      </c>
      <c r="E150" s="280">
        <v>-3.8898551392161944E-3</v>
      </c>
      <c r="F150" s="280">
        <v>6.2885540667831684E-3</v>
      </c>
      <c r="G150" s="280">
        <v>-1.9873256471906749E-5</v>
      </c>
      <c r="H150" s="280">
        <v>-9.8111398151038299E-3</v>
      </c>
      <c r="I150" s="280">
        <v>-3.4739613442362678E-4</v>
      </c>
      <c r="J150" s="280">
        <v>-1.7402139462507902E-3</v>
      </c>
      <c r="K150" s="280">
        <v>-2.2920338527887144E-3</v>
      </c>
      <c r="L150" s="280">
        <v>9.4396133522623197E-4</v>
      </c>
      <c r="M150" s="280">
        <v>-4.3967553630302027E-4</v>
      </c>
      <c r="N150" s="280">
        <v>4.7534107614712296E-5</v>
      </c>
      <c r="O150" s="281">
        <f t="shared" si="6"/>
        <v>-3.5424590047925678E-3</v>
      </c>
      <c r="P150" s="281">
        <f t="shared" si="7"/>
        <v>-1.3480725175624825E-3</v>
      </c>
      <c r="Q150" s="281">
        <f t="shared" si="8"/>
        <v>-7.3953756311193476E-4</v>
      </c>
    </row>
    <row r="151" spans="1:17" x14ac:dyDescent="0.2">
      <c r="A151" s="124">
        <v>42005</v>
      </c>
      <c r="B151" s="278">
        <v>-5.6970170352160121E-2</v>
      </c>
      <c r="C151" s="278">
        <v>-5.1556853621336926E-2</v>
      </c>
      <c r="D151" s="278">
        <v>-5.4133167308232314E-3</v>
      </c>
      <c r="E151" s="278">
        <v>-4.257144550392348E-3</v>
      </c>
      <c r="F151" s="278">
        <v>6.0611556611308995E-3</v>
      </c>
      <c r="G151" s="278">
        <v>-5.909860204141618E-5</v>
      </c>
      <c r="H151" s="278">
        <v>-9.9585698260926357E-3</v>
      </c>
      <c r="I151" s="278">
        <v>-3.0063178338919367E-4</v>
      </c>
      <c r="J151" s="278">
        <v>-1.1561721804308831E-3</v>
      </c>
      <c r="K151" s="278">
        <v>-1.7427400996407685E-3</v>
      </c>
      <c r="L151" s="278">
        <v>9.6890367120084806E-4</v>
      </c>
      <c r="M151" s="278">
        <v>-4.246840487613753E-4</v>
      </c>
      <c r="N151" s="278">
        <v>4.234829677041269E-5</v>
      </c>
      <c r="O151" s="279">
        <f t="shared" si="6"/>
        <v>-3.9565127670031525E-3</v>
      </c>
      <c r="P151" s="279">
        <f t="shared" si="7"/>
        <v>-7.7383642843992045E-4</v>
      </c>
      <c r="Q151" s="279">
        <f t="shared" si="8"/>
        <v>-6.8296753538015626E-4</v>
      </c>
    </row>
    <row r="152" spans="1:17" x14ac:dyDescent="0.2">
      <c r="A152" s="125">
        <v>42036</v>
      </c>
      <c r="B152" s="280">
        <v>-6.531770563683291E-2</v>
      </c>
      <c r="C152" s="280">
        <v>-5.9152099393241106E-2</v>
      </c>
      <c r="D152" s="280">
        <v>-6.1656062435918278E-3</v>
      </c>
      <c r="E152" s="280">
        <v>-4.9371823985931533E-3</v>
      </c>
      <c r="F152" s="280">
        <v>6.0441258703649711E-3</v>
      </c>
      <c r="G152" s="280">
        <v>-5.101748247052883E-5</v>
      </c>
      <c r="H152" s="280">
        <v>-1.050706554181702E-2</v>
      </c>
      <c r="I152" s="280">
        <v>-4.2322524467057715E-4</v>
      </c>
      <c r="J152" s="280">
        <v>-1.2284238449986756E-3</v>
      </c>
      <c r="K152" s="280">
        <v>-1.6455581386434126E-3</v>
      </c>
      <c r="L152" s="280">
        <v>8.2704444758190489E-4</v>
      </c>
      <c r="M152" s="280">
        <v>-4.4139235925339741E-4</v>
      </c>
      <c r="N152" s="280">
        <v>3.1482205316229548E-5</v>
      </c>
      <c r="O152" s="281">
        <f t="shared" si="6"/>
        <v>-4.5139571539225777E-3</v>
      </c>
      <c r="P152" s="281">
        <f t="shared" si="7"/>
        <v>-8.185136910615077E-4</v>
      </c>
      <c r="Q152" s="281">
        <f t="shared" si="8"/>
        <v>-8.3313539860774505E-4</v>
      </c>
    </row>
    <row r="153" spans="1:17" x14ac:dyDescent="0.2">
      <c r="A153" s="124">
        <v>42064</v>
      </c>
      <c r="B153" s="278">
        <v>-7.4488670182476721E-2</v>
      </c>
      <c r="C153" s="278">
        <v>-6.7793681768736125E-2</v>
      </c>
      <c r="D153" s="278">
        <v>-6.6949884137405911E-3</v>
      </c>
      <c r="E153" s="278">
        <v>-5.179832169715997E-3</v>
      </c>
      <c r="F153" s="278">
        <v>6.0586024289519987E-3</v>
      </c>
      <c r="G153" s="278">
        <v>-5.2186546012972857E-5</v>
      </c>
      <c r="H153" s="278">
        <v>-1.0776902784804789E-2</v>
      </c>
      <c r="I153" s="278">
        <v>-4.0934526785023508E-4</v>
      </c>
      <c r="J153" s="278">
        <v>-1.5151562440245952E-3</v>
      </c>
      <c r="K153" s="278">
        <v>-1.9454392350046403E-3</v>
      </c>
      <c r="L153" s="278">
        <v>8.542067699183006E-4</v>
      </c>
      <c r="M153" s="278">
        <v>-4.6137157375388845E-4</v>
      </c>
      <c r="N153" s="278">
        <v>3.7447794815632637E-5</v>
      </c>
      <c r="O153" s="279">
        <f t="shared" si="6"/>
        <v>-4.7704869018657626E-3</v>
      </c>
      <c r="P153" s="279">
        <f t="shared" si="7"/>
        <v>-1.0912324650863398E-3</v>
      </c>
      <c r="Q153" s="279">
        <f t="shared" si="8"/>
        <v>-8.3326904678849092E-4</v>
      </c>
    </row>
    <row r="154" spans="1:17" x14ac:dyDescent="0.2">
      <c r="A154" s="125">
        <v>42095</v>
      </c>
      <c r="B154" s="280">
        <v>-7.156894005903329E-2</v>
      </c>
      <c r="C154" s="280">
        <v>-6.4305434502990852E-2</v>
      </c>
      <c r="D154" s="280">
        <v>-7.2635055560424299E-3</v>
      </c>
      <c r="E154" s="280">
        <v>-6.1711611221529263E-3</v>
      </c>
      <c r="F154" s="280">
        <v>5.0201223998158576E-3</v>
      </c>
      <c r="G154" s="280">
        <v>-8.3995199556119741E-5</v>
      </c>
      <c r="H154" s="280">
        <v>-1.0752209379382094E-2</v>
      </c>
      <c r="I154" s="280">
        <v>-3.5507894303056997E-4</v>
      </c>
      <c r="J154" s="280">
        <v>-1.0923444338895041E-3</v>
      </c>
      <c r="K154" s="280">
        <v>-1.510327475121814E-3</v>
      </c>
      <c r="L154" s="280">
        <v>8.0428188586299798E-4</v>
      </c>
      <c r="M154" s="280">
        <v>-4.2014302096204481E-4</v>
      </c>
      <c r="N154" s="280">
        <v>3.3844176331356631E-5</v>
      </c>
      <c r="O154" s="281">
        <f t="shared" si="6"/>
        <v>-5.816082179122356E-3</v>
      </c>
      <c r="P154" s="281">
        <f t="shared" si="7"/>
        <v>-7.0604558925881598E-4</v>
      </c>
      <c r="Q154" s="281">
        <f t="shared" si="8"/>
        <v>-7.4137778766125814E-4</v>
      </c>
    </row>
    <row r="155" spans="1:17" x14ac:dyDescent="0.2">
      <c r="A155" s="124">
        <v>42125</v>
      </c>
      <c r="B155" s="278">
        <v>-7.6090994589313163E-2</v>
      </c>
      <c r="C155" s="278">
        <v>-6.9545907835157864E-2</v>
      </c>
      <c r="D155" s="278">
        <v>-6.5450867541552681E-3</v>
      </c>
      <c r="E155" s="278">
        <v>-5.6194506389579237E-3</v>
      </c>
      <c r="F155" s="278">
        <v>5.820519241862443E-3</v>
      </c>
      <c r="G155" s="278">
        <v>-1.0451335026304583E-4</v>
      </c>
      <c r="H155" s="278">
        <v>-1.1146552084892257E-2</v>
      </c>
      <c r="I155" s="278">
        <v>-1.8890444566506469E-4</v>
      </c>
      <c r="J155" s="278">
        <v>-9.2563611519734556E-4</v>
      </c>
      <c r="K155" s="278">
        <v>-1.261363370565308E-3</v>
      </c>
      <c r="L155" s="278">
        <v>9.0178898737719383E-4</v>
      </c>
      <c r="M155" s="278">
        <v>-6.1131312390845624E-4</v>
      </c>
      <c r="N155" s="278">
        <v>4.5251391899224787E-5</v>
      </c>
      <c r="O155" s="279">
        <f t="shared" si="6"/>
        <v>-5.4305461932928597E-3</v>
      </c>
      <c r="P155" s="279">
        <f t="shared" si="7"/>
        <v>-3.5957438318811414E-4</v>
      </c>
      <c r="Q155" s="279">
        <f t="shared" si="8"/>
        <v>-7.549661776742961E-4</v>
      </c>
    </row>
    <row r="156" spans="1:17" x14ac:dyDescent="0.2">
      <c r="A156" s="125">
        <v>42156</v>
      </c>
      <c r="B156" s="280">
        <v>-7.8322395010398102E-2</v>
      </c>
      <c r="C156" s="280">
        <v>-7.0587931959097211E-2</v>
      </c>
      <c r="D156" s="280">
        <v>-7.7344630513008685E-3</v>
      </c>
      <c r="E156" s="280">
        <v>-6.6942088136626452E-3</v>
      </c>
      <c r="F156" s="280">
        <v>5.1361605701540722E-3</v>
      </c>
      <c r="G156" s="280">
        <v>-1.3911775239163051E-4</v>
      </c>
      <c r="H156" s="280">
        <v>-1.1387548293828331E-2</v>
      </c>
      <c r="I156" s="280">
        <v>-3.0370333759675361E-4</v>
      </c>
      <c r="J156" s="280">
        <v>-1.040254237638224E-3</v>
      </c>
      <c r="K156" s="280">
        <v>-1.1937914536228631E-3</v>
      </c>
      <c r="L156" s="280">
        <v>8.2640662382646858E-4</v>
      </c>
      <c r="M156" s="280">
        <v>-7.1606073847298298E-4</v>
      </c>
      <c r="N156" s="280">
        <v>4.3191330631153099E-5</v>
      </c>
      <c r="O156" s="281">
        <f t="shared" si="6"/>
        <v>-6.3905054760658884E-3</v>
      </c>
      <c r="P156" s="281">
        <f t="shared" si="7"/>
        <v>-3.6738482979639447E-4</v>
      </c>
      <c r="Q156" s="281">
        <f t="shared" si="8"/>
        <v>-9.7657274543858368E-4</v>
      </c>
    </row>
    <row r="157" spans="1:17" x14ac:dyDescent="0.2">
      <c r="A157" s="124">
        <v>42186</v>
      </c>
      <c r="B157" s="278">
        <v>-8.4804651342861984E-2</v>
      </c>
      <c r="C157" s="278">
        <v>-7.6202767005092945E-2</v>
      </c>
      <c r="D157" s="278">
        <v>-8.601884337769013E-3</v>
      </c>
      <c r="E157" s="278">
        <v>-7.2998894253924031E-3</v>
      </c>
      <c r="F157" s="278">
        <v>4.4789141166916447E-3</v>
      </c>
      <c r="G157" s="278">
        <v>-8.4542259886987816E-5</v>
      </c>
      <c r="H157" s="278">
        <v>-1.1461593521096346E-2</v>
      </c>
      <c r="I157" s="278">
        <v>-2.3266776110071513E-4</v>
      </c>
      <c r="J157" s="278">
        <v>-1.3019949123766095E-3</v>
      </c>
      <c r="K157" s="278">
        <v>-1.2437277495003121E-3</v>
      </c>
      <c r="L157" s="278">
        <v>7.1713253140127009E-4</v>
      </c>
      <c r="M157" s="278">
        <v>-8.151906403129185E-4</v>
      </c>
      <c r="N157" s="278">
        <v>3.9790946035350986E-5</v>
      </c>
      <c r="O157" s="279">
        <f t="shared" si="6"/>
        <v>-7.0672216642916888E-3</v>
      </c>
      <c r="P157" s="279">
        <f t="shared" si="7"/>
        <v>-5.2659521809904201E-4</v>
      </c>
      <c r="Q157" s="279">
        <f t="shared" si="8"/>
        <v>-1.0080674553782827E-3</v>
      </c>
    </row>
    <row r="158" spans="1:17" x14ac:dyDescent="0.2">
      <c r="A158" s="125">
        <v>42217</v>
      </c>
      <c r="B158" s="280">
        <v>-8.8883005332025741E-2</v>
      </c>
      <c r="C158" s="280">
        <v>-8.1506203370528899E-2</v>
      </c>
      <c r="D158" s="280">
        <v>-7.3768019614968393E-3</v>
      </c>
      <c r="E158" s="280">
        <v>-6.4021359589436864E-3</v>
      </c>
      <c r="F158" s="280">
        <v>5.214267301860428E-3</v>
      </c>
      <c r="G158" s="280">
        <v>-1.0617123376154511E-4</v>
      </c>
      <c r="H158" s="280">
        <v>-1.1313049292263077E-2</v>
      </c>
      <c r="I158" s="280">
        <v>-1.9718273477949168E-4</v>
      </c>
      <c r="J158" s="280">
        <v>-9.7466600255315247E-4</v>
      </c>
      <c r="K158" s="280">
        <v>-7.8599795008744001E-4</v>
      </c>
      <c r="L158" s="280">
        <v>6.2462468131967435E-4</v>
      </c>
      <c r="M158" s="280">
        <v>-8.4433216670149077E-4</v>
      </c>
      <c r="N158" s="280">
        <v>3.1039432916104121E-5</v>
      </c>
      <c r="O158" s="281">
        <f t="shared" si="6"/>
        <v>-6.2049532241641942E-3</v>
      </c>
      <c r="P158" s="281">
        <f t="shared" si="7"/>
        <v>-1.6137326876776567E-4</v>
      </c>
      <c r="Q158" s="281">
        <f t="shared" si="8"/>
        <v>-1.0104754685648783E-3</v>
      </c>
    </row>
    <row r="159" spans="1:17" x14ac:dyDescent="0.2">
      <c r="A159" s="124">
        <v>42248</v>
      </c>
      <c r="B159" s="278">
        <v>-9.0067576712927616E-2</v>
      </c>
      <c r="C159" s="278">
        <v>-8.575545218510347E-2</v>
      </c>
      <c r="D159" s="278">
        <v>-4.3121245278241807E-3</v>
      </c>
      <c r="E159" s="278">
        <v>-4.0372733641727042E-3</v>
      </c>
      <c r="F159" s="278">
        <v>6.9287420203357312E-3</v>
      </c>
      <c r="G159" s="278">
        <v>-1.1550293311928615E-4</v>
      </c>
      <c r="H159" s="278">
        <v>-1.0630362708991077E-2</v>
      </c>
      <c r="I159" s="278">
        <v>-2.2014974239807221E-4</v>
      </c>
      <c r="J159" s="278">
        <v>-2.7485116365147687E-4</v>
      </c>
      <c r="K159" s="278">
        <v>-4.1286407958740646E-5</v>
      </c>
      <c r="L159" s="278">
        <v>4.64096847491916E-4</v>
      </c>
      <c r="M159" s="278">
        <v>-7.3618616667334852E-4</v>
      </c>
      <c r="N159" s="278">
        <v>3.8524563488696431E-5</v>
      </c>
      <c r="O159" s="279">
        <f t="shared" si="6"/>
        <v>-3.8171236217746313E-3</v>
      </c>
      <c r="P159" s="279">
        <f t="shared" si="7"/>
        <v>4.2281043953317534E-4</v>
      </c>
      <c r="Q159" s="279">
        <f t="shared" si="8"/>
        <v>-9.1781134558272437E-4</v>
      </c>
    </row>
    <row r="160" spans="1:17" x14ac:dyDescent="0.2">
      <c r="A160" s="125">
        <v>42278</v>
      </c>
      <c r="B160" s="280">
        <v>-9.1789619830857733E-2</v>
      </c>
      <c r="C160" s="280">
        <v>-8.4931900720677411E-2</v>
      </c>
      <c r="D160" s="280">
        <v>-6.8577191101803795E-3</v>
      </c>
      <c r="E160" s="280">
        <v>-6.918141785086135E-3</v>
      </c>
      <c r="F160" s="280">
        <v>6.8668444943773277E-3</v>
      </c>
      <c r="G160" s="280">
        <v>-1.2176831687585031E-4</v>
      </c>
      <c r="H160" s="280">
        <v>-1.3437535208847173E-2</v>
      </c>
      <c r="I160" s="280">
        <v>-2.2568275374044118E-4</v>
      </c>
      <c r="J160" s="280">
        <v>6.0422674905755318E-5</v>
      </c>
      <c r="K160" s="280">
        <v>3.40639566152437E-4</v>
      </c>
      <c r="L160" s="280">
        <v>3.3509343356730626E-4</v>
      </c>
      <c r="M160" s="280">
        <v>-6.4601699696698782E-4</v>
      </c>
      <c r="N160" s="280">
        <v>3.0706672152999804E-5</v>
      </c>
      <c r="O160" s="281">
        <f t="shared" si="6"/>
        <v>-6.6924590313456956E-3</v>
      </c>
      <c r="P160" s="281">
        <f t="shared" si="7"/>
        <v>6.7573299971974326E-4</v>
      </c>
      <c r="Q160" s="281">
        <f t="shared" si="8"/>
        <v>-8.4099307855442919E-4</v>
      </c>
    </row>
    <row r="161" spans="1:17" x14ac:dyDescent="0.2">
      <c r="A161" s="124">
        <v>42309</v>
      </c>
      <c r="B161" s="278">
        <v>-9.1810328353600174E-2</v>
      </c>
      <c r="C161" s="278">
        <v>-8.3049999566475879E-2</v>
      </c>
      <c r="D161" s="278">
        <v>-8.7603287871243114E-3</v>
      </c>
      <c r="E161" s="278">
        <v>-9.517917385509814E-3</v>
      </c>
      <c r="F161" s="278">
        <v>5.4521287292543363E-3</v>
      </c>
      <c r="G161" s="278">
        <v>-8.14090872440593E-5</v>
      </c>
      <c r="H161" s="278">
        <v>-1.4556001464665101E-2</v>
      </c>
      <c r="I161" s="278">
        <v>-3.3263556285498985E-4</v>
      </c>
      <c r="J161" s="278">
        <v>7.5758859838550143E-4</v>
      </c>
      <c r="K161" s="278">
        <v>8.8244698016448381E-4</v>
      </c>
      <c r="L161" s="278">
        <v>4.8460294633185895E-4</v>
      </c>
      <c r="M161" s="278">
        <v>-6.4475786483813918E-4</v>
      </c>
      <c r="N161" s="278">
        <v>3.5296536727297551E-5</v>
      </c>
      <c r="O161" s="279">
        <f t="shared" si="6"/>
        <v>-9.1852818226548227E-3</v>
      </c>
      <c r="P161" s="279">
        <f t="shared" si="7"/>
        <v>1.3670499264963427E-3</v>
      </c>
      <c r="Q161" s="279">
        <f t="shared" si="8"/>
        <v>-9.420968909658314E-4</v>
      </c>
    </row>
    <row r="162" spans="1:17" x14ac:dyDescent="0.2">
      <c r="A162" s="125">
        <v>42339</v>
      </c>
      <c r="B162" s="280">
        <v>-0.10224425741525878</v>
      </c>
      <c r="C162" s="280">
        <v>-8.3689750215125383E-2</v>
      </c>
      <c r="D162" s="280">
        <v>-1.8554507200133429E-2</v>
      </c>
      <c r="E162" s="280">
        <v>-1.9744572994402541E-2</v>
      </c>
      <c r="F162" s="280">
        <v>-5.0265814954191489E-3</v>
      </c>
      <c r="G162" s="280">
        <v>-1.1661043560862752E-4</v>
      </c>
      <c r="H162" s="280">
        <v>-1.431306627057261E-2</v>
      </c>
      <c r="I162" s="280">
        <v>-2.8831479280215484E-4</v>
      </c>
      <c r="J162" s="280">
        <v>1.1900657942691113E-3</v>
      </c>
      <c r="K162" s="280">
        <v>1.5136164800548637E-3</v>
      </c>
      <c r="L162" s="280">
        <v>1.0157762943394951E-4</v>
      </c>
      <c r="M162" s="280">
        <v>-4.5785889607073764E-4</v>
      </c>
      <c r="N162" s="280">
        <v>3.2730580851035788E-5</v>
      </c>
      <c r="O162" s="281">
        <f t="shared" si="6"/>
        <v>-1.9456258201600386E-2</v>
      </c>
      <c r="P162" s="281">
        <f t="shared" si="7"/>
        <v>1.6151941094888131E-3</v>
      </c>
      <c r="Q162" s="281">
        <f t="shared" si="8"/>
        <v>-7.1344310802185667E-4</v>
      </c>
    </row>
    <row r="163" spans="1:17" x14ac:dyDescent="0.2">
      <c r="A163" s="124">
        <v>42370</v>
      </c>
      <c r="B163" s="278">
        <v>-0.10732357948900084</v>
      </c>
      <c r="C163" s="278">
        <v>-8.9935653436857721E-2</v>
      </c>
      <c r="D163" s="278">
        <v>-1.7387926052143152E-2</v>
      </c>
      <c r="E163" s="278">
        <v>-1.803579693229055E-2</v>
      </c>
      <c r="F163" s="278">
        <v>-2.7459050083645268E-3</v>
      </c>
      <c r="G163" s="278">
        <v>-1.1961324553851493E-4</v>
      </c>
      <c r="H163" s="278">
        <v>-1.4761130187759824E-2</v>
      </c>
      <c r="I163" s="278">
        <v>-4.0914849062768563E-4</v>
      </c>
      <c r="J163" s="278">
        <v>6.4787088014739479E-4</v>
      </c>
      <c r="K163" s="278">
        <v>1.0427789539957399E-3</v>
      </c>
      <c r="L163" s="278">
        <v>1.4257421280093445E-4</v>
      </c>
      <c r="M163" s="278">
        <v>-5.787282230416711E-4</v>
      </c>
      <c r="N163" s="278">
        <v>4.1245936392391621E-5</v>
      </c>
      <c r="O163" s="279">
        <f t="shared" si="6"/>
        <v>-1.7626648441662868E-2</v>
      </c>
      <c r="P163" s="279">
        <f t="shared" si="7"/>
        <v>1.1853531667966742E-3</v>
      </c>
      <c r="Q163" s="279">
        <f t="shared" si="8"/>
        <v>-9.4663077727696497E-4</v>
      </c>
    </row>
    <row r="164" spans="1:17" x14ac:dyDescent="0.2">
      <c r="A164" s="125">
        <v>42401</v>
      </c>
      <c r="B164" s="280">
        <v>-0.10592221157734379</v>
      </c>
      <c r="C164" s="280">
        <v>-8.5164936421402493E-2</v>
      </c>
      <c r="D164" s="280">
        <v>-2.0757275155941307E-2</v>
      </c>
      <c r="E164" s="280">
        <v>-2.1084541316202965E-2</v>
      </c>
      <c r="F164" s="280">
        <v>-5.2783165325366067E-3</v>
      </c>
      <c r="G164" s="280">
        <v>-1.2562777772684498E-4</v>
      </c>
      <c r="H164" s="280">
        <v>-1.5428697353069445E-2</v>
      </c>
      <c r="I164" s="280">
        <v>-2.5189965287006637E-4</v>
      </c>
      <c r="J164" s="280">
        <v>3.2726616026165745E-4</v>
      </c>
      <c r="K164" s="280">
        <v>6.1656263738175975E-4</v>
      </c>
      <c r="L164" s="280">
        <v>1.5445056419732426E-4</v>
      </c>
      <c r="M164" s="280">
        <v>-4.8770160706834486E-4</v>
      </c>
      <c r="N164" s="280">
        <v>4.3954565750918328E-5</v>
      </c>
      <c r="O164" s="281">
        <f t="shared" si="6"/>
        <v>-2.0832641663332898E-2</v>
      </c>
      <c r="P164" s="281">
        <f t="shared" si="7"/>
        <v>7.7101320157908402E-4</v>
      </c>
      <c r="Q164" s="281">
        <f t="shared" si="8"/>
        <v>-6.9564669418749282E-4</v>
      </c>
    </row>
    <row r="165" spans="1:17" x14ac:dyDescent="0.2">
      <c r="A165" s="124">
        <v>42430</v>
      </c>
      <c r="B165" s="278">
        <v>-9.5940142355419394E-2</v>
      </c>
      <c r="C165" s="278">
        <v>-7.3413692683183596E-2</v>
      </c>
      <c r="D165" s="278">
        <v>-2.252644967223584E-2</v>
      </c>
      <c r="E165" s="278">
        <v>-2.2700420049754678E-2</v>
      </c>
      <c r="F165" s="278">
        <v>-6.373830722523244E-3</v>
      </c>
      <c r="G165" s="278">
        <v>-1.3005276897011449E-4</v>
      </c>
      <c r="H165" s="278">
        <v>-1.6022323972076685E-2</v>
      </c>
      <c r="I165" s="278">
        <v>-1.7421258618463228E-4</v>
      </c>
      <c r="J165" s="278">
        <v>1.7397037751883636E-4</v>
      </c>
      <c r="K165" s="278">
        <v>9.1036482786120883E-4</v>
      </c>
      <c r="L165" s="278">
        <v>-9.8676431264625887E-5</v>
      </c>
      <c r="M165" s="278">
        <v>-6.7532677102362577E-4</v>
      </c>
      <c r="N165" s="278">
        <v>3.7608751945879142E-5</v>
      </c>
      <c r="O165" s="279">
        <f t="shared" si="6"/>
        <v>-2.2526207463570043E-2</v>
      </c>
      <c r="P165" s="279">
        <f t="shared" si="7"/>
        <v>8.1168839659658291E-4</v>
      </c>
      <c r="Q165" s="279">
        <f t="shared" si="8"/>
        <v>-8.1193060526237894E-4</v>
      </c>
    </row>
    <row r="166" spans="1:17" x14ac:dyDescent="0.2">
      <c r="A166" s="125">
        <v>42461</v>
      </c>
      <c r="B166" s="280">
        <v>-9.9713491037857677E-2</v>
      </c>
      <c r="C166" s="280">
        <v>-7.6708140169803929E-2</v>
      </c>
      <c r="D166" s="280">
        <v>-2.3005350868053786E-2</v>
      </c>
      <c r="E166" s="280">
        <v>-2.2933444448159705E-2</v>
      </c>
      <c r="F166" s="280">
        <v>-5.7961909877656086E-3</v>
      </c>
      <c r="G166" s="280">
        <v>-1.1591884814605654E-4</v>
      </c>
      <c r="H166" s="280">
        <v>-1.6871680934195079E-2</v>
      </c>
      <c r="I166" s="280">
        <v>-1.4965367805295891E-4</v>
      </c>
      <c r="J166" s="280">
        <v>-7.1906419894080998E-5</v>
      </c>
      <c r="K166" s="280">
        <v>8.2256213809159793E-4</v>
      </c>
      <c r="L166" s="280">
        <v>-1.7830378400097044E-4</v>
      </c>
      <c r="M166" s="280">
        <v>-7.5568812704870014E-4</v>
      </c>
      <c r="N166" s="280">
        <v>3.9523353063991618E-5</v>
      </c>
      <c r="O166" s="281">
        <f t="shared" si="6"/>
        <v>-2.2783790770106744E-2</v>
      </c>
      <c r="P166" s="281">
        <f t="shared" si="7"/>
        <v>6.4425835409062746E-4</v>
      </c>
      <c r="Q166" s="281">
        <f t="shared" si="8"/>
        <v>-8.6581845203766736E-4</v>
      </c>
    </row>
    <row r="167" spans="1:17" x14ac:dyDescent="0.2">
      <c r="A167" s="124">
        <v>42491</v>
      </c>
      <c r="B167" s="278">
        <v>-9.9493006255643085E-2</v>
      </c>
      <c r="C167" s="278">
        <v>-7.4723328630867586E-2</v>
      </c>
      <c r="D167" s="278">
        <v>-2.4769677624775544E-2</v>
      </c>
      <c r="E167" s="278">
        <v>-2.4527485733863701E-2</v>
      </c>
      <c r="F167" s="278">
        <v>-6.287388874066057E-3</v>
      </c>
      <c r="G167" s="278">
        <v>-9.2092076672838189E-5</v>
      </c>
      <c r="H167" s="278">
        <v>-1.7786434842961118E-2</v>
      </c>
      <c r="I167" s="278">
        <v>-3.6156994016368763E-4</v>
      </c>
      <c r="J167" s="278">
        <v>-2.4219189091184779E-4</v>
      </c>
      <c r="K167" s="278">
        <v>6.2895766370079308E-4</v>
      </c>
      <c r="L167" s="278">
        <v>-3.5772273880286946E-4</v>
      </c>
      <c r="M167" s="278">
        <v>-5.4968665350614251E-4</v>
      </c>
      <c r="N167" s="278">
        <v>3.6259837696371064E-5</v>
      </c>
      <c r="O167" s="279">
        <f t="shared" si="6"/>
        <v>-2.4165915793700012E-2</v>
      </c>
      <c r="P167" s="279">
        <f t="shared" si="7"/>
        <v>2.7123492489792363E-4</v>
      </c>
      <c r="Q167" s="279">
        <f t="shared" si="8"/>
        <v>-8.7499675597345903E-4</v>
      </c>
    </row>
    <row r="168" spans="1:17" x14ac:dyDescent="0.2">
      <c r="A168" s="125">
        <v>42522</v>
      </c>
      <c r="B168" s="280">
        <v>-9.8173433061210472E-2</v>
      </c>
      <c r="C168" s="280">
        <v>-7.3445412253520637E-2</v>
      </c>
      <c r="D168" s="280">
        <v>-2.4728020807689863E-2</v>
      </c>
      <c r="E168" s="280">
        <v>-2.4556088468124931E-2</v>
      </c>
      <c r="F168" s="280">
        <v>-5.8244598267186776E-3</v>
      </c>
      <c r="G168" s="280">
        <v>-9.4850504164085698E-5</v>
      </c>
      <c r="H168" s="280">
        <v>-1.8396286213294696E-2</v>
      </c>
      <c r="I168" s="280">
        <v>-2.4049192394747242E-4</v>
      </c>
      <c r="J168" s="280">
        <v>-1.7193233956492801E-4</v>
      </c>
      <c r="K168" s="280">
        <v>5.6404413125219724E-4</v>
      </c>
      <c r="L168" s="280">
        <v>-2.8778482824637971E-4</v>
      </c>
      <c r="M168" s="280">
        <v>-4.8520694186825154E-4</v>
      </c>
      <c r="N168" s="280">
        <v>3.7015299297505966E-5</v>
      </c>
      <c r="O168" s="281">
        <f t="shared" si="6"/>
        <v>-2.4315596544177458E-2</v>
      </c>
      <c r="P168" s="281">
        <f t="shared" si="7"/>
        <v>2.7625930300581754E-4</v>
      </c>
      <c r="Q168" s="281">
        <f t="shared" si="8"/>
        <v>-6.8868356651821791E-4</v>
      </c>
    </row>
    <row r="169" spans="1:17" x14ac:dyDescent="0.2">
      <c r="A169" s="124">
        <v>42552</v>
      </c>
      <c r="B169" s="278">
        <v>-9.4677647683774915E-2</v>
      </c>
      <c r="C169" s="278">
        <v>-6.9579543857297102E-2</v>
      </c>
      <c r="D169" s="278">
        <v>-2.5098103826477879E-2</v>
      </c>
      <c r="E169" s="278">
        <v>-2.5418639344826424E-2</v>
      </c>
      <c r="F169" s="278">
        <v>-5.7332695974782692E-3</v>
      </c>
      <c r="G169" s="278">
        <v>-1.1117386159016475E-4</v>
      </c>
      <c r="H169" s="278">
        <v>-1.9333978961993216E-2</v>
      </c>
      <c r="I169" s="278">
        <v>-2.4021692376477972E-4</v>
      </c>
      <c r="J169" s="278">
        <v>3.2053551834855168E-4</v>
      </c>
      <c r="K169" s="278">
        <v>9.7102573700779066E-4</v>
      </c>
      <c r="L169" s="278">
        <v>-2.3393569129510455E-4</v>
      </c>
      <c r="M169" s="278">
        <v>-4.5421765167014046E-4</v>
      </c>
      <c r="N169" s="278">
        <v>3.7663124306005927E-5</v>
      </c>
      <c r="O169" s="279">
        <f t="shared" si="6"/>
        <v>-2.517842242106165E-2</v>
      </c>
      <c r="P169" s="279">
        <f t="shared" si="7"/>
        <v>7.3709004571268616E-4</v>
      </c>
      <c r="Q169" s="279">
        <f t="shared" si="8"/>
        <v>-6.5677145112891418E-4</v>
      </c>
    </row>
    <row r="170" spans="1:17" x14ac:dyDescent="0.2">
      <c r="A170" s="125">
        <v>42583</v>
      </c>
      <c r="B170" s="280">
        <v>-9.514362766813983E-2</v>
      </c>
      <c r="C170" s="280">
        <v>-6.7752642828590184E-2</v>
      </c>
      <c r="D170" s="280">
        <v>-2.7390984839549663E-2</v>
      </c>
      <c r="E170" s="280">
        <v>-2.7819760415397445E-2</v>
      </c>
      <c r="F170" s="280">
        <v>-6.5289481546844256E-3</v>
      </c>
      <c r="G170" s="280">
        <v>-1.0311601458870249E-4</v>
      </c>
      <c r="H170" s="280">
        <v>-2.0879650700248106E-2</v>
      </c>
      <c r="I170" s="280">
        <v>-3.0804554587620932E-4</v>
      </c>
      <c r="J170" s="280">
        <v>4.2877557584778E-4</v>
      </c>
      <c r="K170" s="280">
        <v>7.9663936180479427E-4</v>
      </c>
      <c r="L170" s="280">
        <v>-1.4102483046602902E-4</v>
      </c>
      <c r="M170" s="280">
        <v>-2.7060494958172578E-4</v>
      </c>
      <c r="N170" s="280">
        <v>4.3765994090740537E-5</v>
      </c>
      <c r="O170" s="281">
        <f t="shared" si="6"/>
        <v>-2.7511714869521232E-2</v>
      </c>
      <c r="P170" s="281">
        <f t="shared" si="7"/>
        <v>6.556145313387652E-4</v>
      </c>
      <c r="Q170" s="281">
        <f t="shared" si="8"/>
        <v>-5.3488450136719452E-4</v>
      </c>
    </row>
    <row r="171" spans="1:17" x14ac:dyDescent="0.2">
      <c r="A171" s="124">
        <v>42614</v>
      </c>
      <c r="B171" s="278">
        <v>-9.3261100951350054E-2</v>
      </c>
      <c r="C171" s="278">
        <v>-6.2812452515079206E-2</v>
      </c>
      <c r="D171" s="278">
        <v>-3.0448648436270851E-2</v>
      </c>
      <c r="E171" s="278">
        <v>-3.0922051824069655E-2</v>
      </c>
      <c r="F171" s="278">
        <v>-7.217009286070131E-3</v>
      </c>
      <c r="G171" s="278">
        <v>-8.9787142464107676E-5</v>
      </c>
      <c r="H171" s="278">
        <v>-2.3316392135571521E-2</v>
      </c>
      <c r="I171" s="278">
        <v>-2.9886325996389781E-4</v>
      </c>
      <c r="J171" s="278">
        <v>4.7340338779880263E-4</v>
      </c>
      <c r="K171" s="278">
        <v>6.6676021828400141E-4</v>
      </c>
      <c r="L171" s="278">
        <v>-1.2803662017447381E-4</v>
      </c>
      <c r="M171" s="278">
        <v>-1.0945527604493228E-4</v>
      </c>
      <c r="N171" s="278">
        <v>4.4135065734207387E-5</v>
      </c>
      <c r="O171" s="279">
        <f t="shared" si="6"/>
        <v>-3.0623188564105758E-2</v>
      </c>
      <c r="P171" s="279">
        <f t="shared" si="7"/>
        <v>5.3872359810952758E-4</v>
      </c>
      <c r="Q171" s="279">
        <f t="shared" si="8"/>
        <v>-3.6418347027462265E-4</v>
      </c>
    </row>
    <row r="172" spans="1:17" x14ac:dyDescent="0.2">
      <c r="A172" s="125">
        <v>42644</v>
      </c>
      <c r="B172" s="280">
        <v>-8.7851496463583173E-2</v>
      </c>
      <c r="C172" s="280">
        <v>-6.569470859066659E-2</v>
      </c>
      <c r="D172" s="280">
        <v>-2.215678787291657E-2</v>
      </c>
      <c r="E172" s="280">
        <v>-2.2579232808358149E-2</v>
      </c>
      <c r="F172" s="280">
        <v>-2.3611500112985767E-4</v>
      </c>
      <c r="G172" s="280">
        <v>-1.3715723452264293E-4</v>
      </c>
      <c r="H172" s="280">
        <v>-2.1905422977344005E-2</v>
      </c>
      <c r="I172" s="280">
        <v>-3.005375953616431E-4</v>
      </c>
      <c r="J172" s="280">
        <v>4.2244493544158201E-4</v>
      </c>
      <c r="K172" s="280">
        <v>5.8385031191987948E-4</v>
      </c>
      <c r="L172" s="280">
        <v>-1.2320721031029E-4</v>
      </c>
      <c r="M172" s="280">
        <v>-7.9966079499644687E-5</v>
      </c>
      <c r="N172" s="280">
        <v>4.1767913331637203E-5</v>
      </c>
      <c r="O172" s="281">
        <f t="shared" si="6"/>
        <v>-2.2278695212996507E-2</v>
      </c>
      <c r="P172" s="281">
        <f t="shared" si="7"/>
        <v>4.606431016095895E-4</v>
      </c>
      <c r="Q172" s="281">
        <f t="shared" si="8"/>
        <v>-3.3873576152965054E-4</v>
      </c>
    </row>
    <row r="173" spans="1:17" x14ac:dyDescent="0.2">
      <c r="A173" s="124">
        <v>42675</v>
      </c>
      <c r="B173" s="278">
        <v>-9.3458396706815328E-2</v>
      </c>
      <c r="C173" s="278">
        <v>-6.8256120248293875E-2</v>
      </c>
      <c r="D173" s="278">
        <v>-2.5202276458521466E-2</v>
      </c>
      <c r="E173" s="278">
        <v>-2.5359246859936985E-2</v>
      </c>
      <c r="F173" s="278">
        <v>-2.4633104148251727E-3</v>
      </c>
      <c r="G173" s="278">
        <v>-1.6470067044910971E-4</v>
      </c>
      <c r="H173" s="278">
        <v>-2.2475711481038177E-2</v>
      </c>
      <c r="I173" s="278">
        <v>-2.5552429362452728E-4</v>
      </c>
      <c r="J173" s="278">
        <v>1.5697040141552301E-4</v>
      </c>
      <c r="K173" s="278">
        <v>4.2849685004307179E-4</v>
      </c>
      <c r="L173" s="278">
        <v>-2.803771531419311E-4</v>
      </c>
      <c r="M173" s="278">
        <v>-3.0763382189667579E-5</v>
      </c>
      <c r="N173" s="278">
        <v>3.9614086704049888E-5</v>
      </c>
      <c r="O173" s="279">
        <f t="shared" si="6"/>
        <v>-2.5103722566312461E-2</v>
      </c>
      <c r="P173" s="279">
        <f t="shared" si="7"/>
        <v>1.4811969690114069E-4</v>
      </c>
      <c r="Q173" s="279">
        <f t="shared" si="8"/>
        <v>-2.4667358911014493E-4</v>
      </c>
    </row>
    <row r="174" spans="1:17" x14ac:dyDescent="0.2">
      <c r="A174" s="125">
        <v>42705</v>
      </c>
      <c r="B174" s="280">
        <v>-8.9803173097582137E-2</v>
      </c>
      <c r="C174" s="280">
        <v>-6.4945105083403787E-2</v>
      </c>
      <c r="D174" s="280">
        <v>-2.4858068014178364E-2</v>
      </c>
      <c r="E174" s="280">
        <v>-2.5579049047582996E-2</v>
      </c>
      <c r="F174" s="280">
        <v>-1.3989353826152284E-3</v>
      </c>
      <c r="G174" s="280">
        <v>-1.5509332493822178E-4</v>
      </c>
      <c r="H174" s="280">
        <v>-2.3891661420138634E-2</v>
      </c>
      <c r="I174" s="280">
        <v>-1.3335891989091236E-4</v>
      </c>
      <c r="J174" s="280">
        <v>7.2098103340463256E-4</v>
      </c>
      <c r="K174" s="280">
        <v>1.0829044522450411E-3</v>
      </c>
      <c r="L174" s="280">
        <v>-3.3846025388706063E-4</v>
      </c>
      <c r="M174" s="280">
        <v>-7.4299426319986882E-5</v>
      </c>
      <c r="N174" s="280">
        <v>5.0836261366638834E-5</v>
      </c>
      <c r="O174" s="281">
        <f t="shared" si="6"/>
        <v>-2.5445690127692083E-2</v>
      </c>
      <c r="P174" s="281">
        <f t="shared" si="7"/>
        <v>7.4444419835798046E-4</v>
      </c>
      <c r="Q174" s="281">
        <f t="shared" si="8"/>
        <v>-1.568220848442604E-4</v>
      </c>
    </row>
    <row r="175" spans="1:17" x14ac:dyDescent="0.2">
      <c r="A175" s="124">
        <v>42736</v>
      </c>
      <c r="B175" s="278">
        <v>-8.4733256574264199E-2</v>
      </c>
      <c r="C175" s="278">
        <v>-6.1418344593981461E-2</v>
      </c>
      <c r="D175" s="278">
        <v>-2.3314911980282783E-2</v>
      </c>
      <c r="E175" s="278">
        <v>-2.4587670076258804E-2</v>
      </c>
      <c r="F175" s="278">
        <v>2.4057065289186292E-4</v>
      </c>
      <c r="G175" s="278">
        <v>-1.5080110933554208E-4</v>
      </c>
      <c r="H175" s="278">
        <v>-2.4528921441595415E-2</v>
      </c>
      <c r="I175" s="278">
        <v>-1.4851817821970418E-4</v>
      </c>
      <c r="J175" s="278">
        <v>1.2727580959760155E-3</v>
      </c>
      <c r="K175" s="278">
        <v>1.4743414670712347E-3</v>
      </c>
      <c r="L175" s="278">
        <v>-2.858957843440212E-4</v>
      </c>
      <c r="M175" s="278">
        <v>6.0056754759387892E-5</v>
      </c>
      <c r="N175" s="278">
        <v>2.4255658489414038E-5</v>
      </c>
      <c r="O175" s="279">
        <f t="shared" si="6"/>
        <v>-2.4439151898039094E-2</v>
      </c>
      <c r="P175" s="279">
        <f t="shared" si="7"/>
        <v>1.1884456827272135E-3</v>
      </c>
      <c r="Q175" s="279">
        <f t="shared" si="8"/>
        <v>-6.4205764970902242E-5</v>
      </c>
    </row>
    <row r="176" spans="1:17" x14ac:dyDescent="0.2">
      <c r="A176" s="125">
        <v>42767</v>
      </c>
      <c r="B176" s="280">
        <v>-8.4655440075368349E-2</v>
      </c>
      <c r="C176" s="280">
        <v>-6.1355924053387675E-2</v>
      </c>
      <c r="D176" s="280">
        <v>-2.329951602198076E-2</v>
      </c>
      <c r="E176" s="280">
        <v>-2.4914759653025354E-2</v>
      </c>
      <c r="F176" s="280">
        <v>3.7508383922761434E-4</v>
      </c>
      <c r="G176" s="280">
        <v>-1.3573719797396546E-4</v>
      </c>
      <c r="H176" s="280">
        <v>-2.4960803542229001E-2</v>
      </c>
      <c r="I176" s="280">
        <v>-1.9330275205000253E-4</v>
      </c>
      <c r="J176" s="280">
        <v>1.6152436310445928E-3</v>
      </c>
      <c r="K176" s="280">
        <v>1.7775443380044329E-3</v>
      </c>
      <c r="L176" s="280">
        <v>-1.943412430900791E-4</v>
      </c>
      <c r="M176" s="280">
        <v>5.3867901831312057E-6</v>
      </c>
      <c r="N176" s="280">
        <v>2.6653745947108072E-5</v>
      </c>
      <c r="O176" s="281">
        <f t="shared" si="6"/>
        <v>-2.4721456900975353E-2</v>
      </c>
      <c r="P176" s="281">
        <f t="shared" si="7"/>
        <v>1.5832030949143538E-3</v>
      </c>
      <c r="Q176" s="281">
        <f t="shared" si="8"/>
        <v>-1.6126221591976323E-4</v>
      </c>
    </row>
    <row r="177" spans="1:17" x14ac:dyDescent="0.2">
      <c r="A177" s="124">
        <v>42795</v>
      </c>
      <c r="B177" s="278">
        <v>-9.1315475857713491E-2</v>
      </c>
      <c r="C177" s="278">
        <v>-6.8041416354902226E-2</v>
      </c>
      <c r="D177" s="278">
        <v>-2.327405950281132E-2</v>
      </c>
      <c r="E177" s="278">
        <v>-2.5303731865111877E-2</v>
      </c>
      <c r="F177" s="278">
        <v>3.7142653505080011E-4</v>
      </c>
      <c r="G177" s="278">
        <v>-1.1857054998169858E-4</v>
      </c>
      <c r="H177" s="278">
        <v>-2.5311549875902863E-2</v>
      </c>
      <c r="I177" s="278">
        <v>-2.4503797427811601E-4</v>
      </c>
      <c r="J177" s="278">
        <v>2.0296723623005586E-3</v>
      </c>
      <c r="K177" s="278">
        <v>1.8220644025157611E-3</v>
      </c>
      <c r="L177" s="278">
        <v>4.32508570913223E-5</v>
      </c>
      <c r="M177" s="278">
        <v>1.4334896405238158E-4</v>
      </c>
      <c r="N177" s="278">
        <v>2.1008138641093766E-5</v>
      </c>
      <c r="O177" s="279">
        <f t="shared" si="6"/>
        <v>-2.5058693890833761E-2</v>
      </c>
      <c r="P177" s="279">
        <f t="shared" si="7"/>
        <v>1.8653152596070834E-3</v>
      </c>
      <c r="Q177" s="279">
        <f t="shared" si="8"/>
        <v>-8.0680871584640662E-5</v>
      </c>
    </row>
    <row r="178" spans="1:17" x14ac:dyDescent="0.2">
      <c r="A178" s="125">
        <v>42826</v>
      </c>
      <c r="B178" s="280">
        <v>-9.1473754772052343E-2</v>
      </c>
      <c r="C178" s="280">
        <v>-6.8678184990012034E-2</v>
      </c>
      <c r="D178" s="280">
        <v>-2.2795569782040347E-2</v>
      </c>
      <c r="E178" s="280">
        <v>-2.4819715024910299E-2</v>
      </c>
      <c r="F178" s="280">
        <v>1.3819745896821022E-3</v>
      </c>
      <c r="G178" s="280">
        <v>-1.5296479191771108E-4</v>
      </c>
      <c r="H178" s="280">
        <v>-2.5803723816145971E-2</v>
      </c>
      <c r="I178" s="280">
        <v>-2.4500100652872033E-4</v>
      </c>
      <c r="J178" s="280">
        <v>2.0241452428699492E-3</v>
      </c>
      <c r="K178" s="280">
        <v>1.6727725394509473E-3</v>
      </c>
      <c r="L178" s="280">
        <v>7.3534667298052716E-5</v>
      </c>
      <c r="M178" s="280">
        <v>2.6508273591088386E-4</v>
      </c>
      <c r="N178" s="280">
        <v>1.2755300210065334E-5</v>
      </c>
      <c r="O178" s="281">
        <f t="shared" si="6"/>
        <v>-2.4574714018381578E-2</v>
      </c>
      <c r="P178" s="281">
        <f t="shared" si="7"/>
        <v>1.746307206749E-3</v>
      </c>
      <c r="Q178" s="281">
        <f t="shared" si="8"/>
        <v>3.2837029592228859E-5</v>
      </c>
    </row>
    <row r="179" spans="1:17" x14ac:dyDescent="0.2">
      <c r="A179" s="124">
        <v>42856</v>
      </c>
      <c r="B179" s="278">
        <v>-9.197904017122624E-2</v>
      </c>
      <c r="C179" s="278">
        <v>-6.7334753123489674E-2</v>
      </c>
      <c r="D179" s="278">
        <v>-2.4644287047736631E-2</v>
      </c>
      <c r="E179" s="278">
        <v>-2.6874542654674392E-2</v>
      </c>
      <c r="F179" s="278">
        <v>3.8104928759406391E-5</v>
      </c>
      <c r="G179" s="278">
        <v>-1.5229366303361086E-4</v>
      </c>
      <c r="H179" s="278">
        <v>-2.6569764578698508E-2</v>
      </c>
      <c r="I179" s="278">
        <v>-1.9058934170168408E-4</v>
      </c>
      <c r="J179" s="278">
        <v>2.2302556069377592E-3</v>
      </c>
      <c r="K179" s="278">
        <v>1.6771821065775989E-3</v>
      </c>
      <c r="L179" s="278">
        <v>2.3254298248539027E-4</v>
      </c>
      <c r="M179" s="278">
        <v>3.0350221602927068E-4</v>
      </c>
      <c r="N179" s="278">
        <v>1.7028301845499357E-5</v>
      </c>
      <c r="O179" s="279">
        <f t="shared" si="6"/>
        <v>-2.6683953312972714E-2</v>
      </c>
      <c r="P179" s="279">
        <f t="shared" si="7"/>
        <v>1.9097250890629891E-3</v>
      </c>
      <c r="Q179" s="279">
        <f t="shared" si="8"/>
        <v>1.2994117617308595E-4</v>
      </c>
    </row>
    <row r="180" spans="1:17" x14ac:dyDescent="0.2">
      <c r="A180" s="125">
        <v>42887</v>
      </c>
      <c r="B180" s="280">
        <v>-9.4626431307298142E-2</v>
      </c>
      <c r="C180" s="280">
        <v>-6.8582796504070315E-2</v>
      </c>
      <c r="D180" s="280">
        <v>-2.6043634803227883E-2</v>
      </c>
      <c r="E180" s="280">
        <v>-2.8323899569985208E-2</v>
      </c>
      <c r="F180" s="280">
        <v>-1.1104186867611629E-3</v>
      </c>
      <c r="G180" s="280">
        <v>-1.4931775747597763E-4</v>
      </c>
      <c r="H180" s="280">
        <v>-2.6816374480494488E-2</v>
      </c>
      <c r="I180" s="280">
        <v>-2.4778864525357847E-4</v>
      </c>
      <c r="J180" s="280">
        <v>2.280264766757324E-3</v>
      </c>
      <c r="K180" s="280">
        <v>1.7539622712948967E-3</v>
      </c>
      <c r="L180" s="280">
        <v>1.7168624214743724E-4</v>
      </c>
      <c r="M180" s="280">
        <v>3.3859702000339287E-4</v>
      </c>
      <c r="N180" s="280">
        <v>1.6019233311597564E-5</v>
      </c>
      <c r="O180" s="281">
        <f t="shared" si="6"/>
        <v>-2.8076110924731629E-2</v>
      </c>
      <c r="P180" s="281">
        <f t="shared" si="7"/>
        <v>1.9256485134423339E-3</v>
      </c>
      <c r="Q180" s="281">
        <f t="shared" si="8"/>
        <v>1.0682760806141197E-4</v>
      </c>
    </row>
    <row r="181" spans="1:17" x14ac:dyDescent="0.2">
      <c r="A181" s="124">
        <v>42917</v>
      </c>
      <c r="B181" s="278">
        <v>-9.2908336150515455E-2</v>
      </c>
      <c r="C181" s="278">
        <v>-6.6446934184515222E-2</v>
      </c>
      <c r="D181" s="278">
        <v>-2.6461401966000289E-2</v>
      </c>
      <c r="E181" s="278">
        <v>-2.8484498854319775E-2</v>
      </c>
      <c r="F181" s="278">
        <v>-1.1492130045551393E-3</v>
      </c>
      <c r="G181" s="278">
        <v>-1.718581038529575E-4</v>
      </c>
      <c r="H181" s="278">
        <v>-2.6979379221151487E-2</v>
      </c>
      <c r="I181" s="278">
        <v>-1.8404852476019122E-4</v>
      </c>
      <c r="J181" s="278">
        <v>2.0230968883194864E-3</v>
      </c>
      <c r="K181" s="278">
        <v>1.4927415849979881E-3</v>
      </c>
      <c r="L181" s="278">
        <v>6.5990662988533292E-5</v>
      </c>
      <c r="M181" s="278">
        <v>4.5122123651501202E-4</v>
      </c>
      <c r="N181" s="278">
        <v>1.3143403817952731E-5</v>
      </c>
      <c r="O181" s="279">
        <f t="shared" si="6"/>
        <v>-2.8300450329559586E-2</v>
      </c>
      <c r="P181" s="279">
        <f t="shared" si="7"/>
        <v>1.5587322479865215E-3</v>
      </c>
      <c r="Q181" s="279">
        <f t="shared" si="8"/>
        <v>2.8031611557277354E-4</v>
      </c>
    </row>
    <row r="182" spans="1:17" x14ac:dyDescent="0.2">
      <c r="A182" s="125">
        <v>42948</v>
      </c>
      <c r="B182" s="280">
        <v>-8.9911172769470943E-2</v>
      </c>
      <c r="C182" s="280">
        <v>-6.550697501568721E-2</v>
      </c>
      <c r="D182" s="280">
        <v>-2.4404197753783802E-2</v>
      </c>
      <c r="E182" s="280">
        <v>-2.6471442342252668E-2</v>
      </c>
      <c r="F182" s="280">
        <v>9.7895251781049907E-4</v>
      </c>
      <c r="G182" s="280">
        <v>-1.6114063839974967E-4</v>
      </c>
      <c r="H182" s="280">
        <v>-2.7134120393897388E-2</v>
      </c>
      <c r="I182" s="280">
        <v>-1.551338277660276E-4</v>
      </c>
      <c r="J182" s="280">
        <v>2.0672445884688658E-3</v>
      </c>
      <c r="K182" s="280">
        <v>1.6264012823310988E-3</v>
      </c>
      <c r="L182" s="280">
        <v>1.0524256643028638E-4</v>
      </c>
      <c r="M182" s="280">
        <v>3.2320120448818269E-4</v>
      </c>
      <c r="N182" s="280">
        <v>1.2399535219298154E-5</v>
      </c>
      <c r="O182" s="281">
        <f t="shared" si="6"/>
        <v>-2.6316308514486637E-2</v>
      </c>
      <c r="P182" s="281">
        <f t="shared" si="7"/>
        <v>1.7316438487613851E-3</v>
      </c>
      <c r="Q182" s="281">
        <f t="shared" si="8"/>
        <v>1.8046691194145324E-4</v>
      </c>
    </row>
    <row r="183" spans="1:17" x14ac:dyDescent="0.2">
      <c r="A183" s="124">
        <v>42979</v>
      </c>
      <c r="B183" s="278">
        <v>-8.7542897220248661E-2</v>
      </c>
      <c r="C183" s="278">
        <v>-6.4034446260806857E-2</v>
      </c>
      <c r="D183" s="278">
        <v>-2.3508450959441825E-2</v>
      </c>
      <c r="E183" s="278">
        <v>-2.5693448233535678E-2</v>
      </c>
      <c r="F183" s="278">
        <v>2.128118957030356E-3</v>
      </c>
      <c r="G183" s="278">
        <v>-1.8128658423998125E-4</v>
      </c>
      <c r="H183" s="278">
        <v>-2.7533658956933514E-2</v>
      </c>
      <c r="I183" s="278">
        <v>-1.0662164939253205E-4</v>
      </c>
      <c r="J183" s="278">
        <v>2.1849972740938506E-3</v>
      </c>
      <c r="K183" s="278">
        <v>1.6713867480975411E-3</v>
      </c>
      <c r="L183" s="278">
        <v>2.2130551883461487E-4</v>
      </c>
      <c r="M183" s="278">
        <v>2.8340202338486206E-4</v>
      </c>
      <c r="N183" s="278">
        <v>8.9029837768325789E-6</v>
      </c>
      <c r="O183" s="279">
        <f t="shared" si="6"/>
        <v>-2.558682658414314E-2</v>
      </c>
      <c r="P183" s="279">
        <f t="shared" si="7"/>
        <v>1.8926922669321559E-3</v>
      </c>
      <c r="Q183" s="279">
        <f t="shared" si="8"/>
        <v>1.8568335776916259E-4</v>
      </c>
    </row>
    <row r="184" spans="1:17" x14ac:dyDescent="0.2">
      <c r="A184" s="125">
        <v>43009</v>
      </c>
      <c r="B184" s="280">
        <v>-9.242662199831074E-2</v>
      </c>
      <c r="C184" s="280">
        <v>-6.3651726874770345E-2</v>
      </c>
      <c r="D184" s="280">
        <v>-2.8774895123540385E-2</v>
      </c>
      <c r="E184" s="280">
        <v>-3.0894446785659738E-2</v>
      </c>
      <c r="F184" s="280">
        <v>-2.7767856433561157E-3</v>
      </c>
      <c r="G184" s="280">
        <v>-1.4047574140648372E-4</v>
      </c>
      <c r="H184" s="280">
        <v>-2.7825175272562765E-2</v>
      </c>
      <c r="I184" s="280">
        <v>-1.520101283343746E-4</v>
      </c>
      <c r="J184" s="280">
        <v>2.1195516621193506E-3</v>
      </c>
      <c r="K184" s="280">
        <v>1.6978576224150111E-3</v>
      </c>
      <c r="L184" s="280">
        <v>1.9643274335537874E-4</v>
      </c>
      <c r="M184" s="280">
        <v>2.1573546332939516E-4</v>
      </c>
      <c r="N184" s="280">
        <v>9.5258330195651598E-6</v>
      </c>
      <c r="O184" s="281">
        <f t="shared" si="6"/>
        <v>-3.0742436657325366E-2</v>
      </c>
      <c r="P184" s="281">
        <f t="shared" si="7"/>
        <v>1.89429036577039E-3</v>
      </c>
      <c r="Q184" s="281">
        <f t="shared" si="8"/>
        <v>7.3251168014585731E-5</v>
      </c>
    </row>
    <row r="185" spans="1:17" x14ac:dyDescent="0.2">
      <c r="A185" s="124">
        <v>43040</v>
      </c>
      <c r="B185" s="278">
        <v>-8.4359808632022262E-2</v>
      </c>
      <c r="C185" s="278">
        <v>-6.1547859190052817E-2</v>
      </c>
      <c r="D185" s="278">
        <v>-2.2811949441969456E-2</v>
      </c>
      <c r="E185" s="278">
        <v>-2.4728500147131058E-2</v>
      </c>
      <c r="F185" s="278">
        <v>3.0475534403452183E-3</v>
      </c>
      <c r="G185" s="278">
        <v>-1.2213595987201634E-4</v>
      </c>
      <c r="H185" s="278">
        <v>-2.7501701171712432E-2</v>
      </c>
      <c r="I185" s="278">
        <v>-1.5221645589182179E-4</v>
      </c>
      <c r="J185" s="278">
        <v>1.9165507051615951E-3</v>
      </c>
      <c r="K185" s="278">
        <v>1.5625290736456532E-3</v>
      </c>
      <c r="L185" s="278">
        <v>1.3950114239751402E-4</v>
      </c>
      <c r="M185" s="278">
        <v>2.0259740359828234E-4</v>
      </c>
      <c r="N185" s="278">
        <v>1.1923085520145393E-5</v>
      </c>
      <c r="O185" s="279">
        <f t="shared" si="6"/>
        <v>-2.457628369123923E-2</v>
      </c>
      <c r="P185" s="279">
        <f t="shared" si="7"/>
        <v>1.7020302160431671E-3</v>
      </c>
      <c r="Q185" s="279">
        <f t="shared" si="8"/>
        <v>6.2304033226605947E-5</v>
      </c>
    </row>
    <row r="186" spans="1:17" x14ac:dyDescent="0.2">
      <c r="A186" s="125">
        <v>43070</v>
      </c>
      <c r="B186" s="280">
        <v>-7.8031847126433143E-2</v>
      </c>
      <c r="C186" s="280">
        <v>-6.1158894738224535E-2</v>
      </c>
      <c r="D186" s="280">
        <v>-1.6872952388208639E-2</v>
      </c>
      <c r="E186" s="280">
        <v>-1.8217476653587219E-2</v>
      </c>
      <c r="F186" s="280">
        <v>9.8813447908667994E-3</v>
      </c>
      <c r="G186" s="280">
        <v>-1.1614095104131761E-4</v>
      </c>
      <c r="H186" s="280">
        <v>-2.7837380907768109E-2</v>
      </c>
      <c r="I186" s="280">
        <v>-1.4529958564458978E-4</v>
      </c>
      <c r="J186" s="280">
        <v>1.3445242653785799E-3</v>
      </c>
      <c r="K186" s="280">
        <v>1.052313347704606E-3</v>
      </c>
      <c r="L186" s="280">
        <v>9.1676701986897954E-5</v>
      </c>
      <c r="M186" s="280">
        <v>2.0192549179652802E-4</v>
      </c>
      <c r="N186" s="280">
        <v>-1.3912761094520149E-6</v>
      </c>
      <c r="O186" s="281">
        <f t="shared" si="6"/>
        <v>-1.8072177067942626E-2</v>
      </c>
      <c r="P186" s="281">
        <f t="shared" si="7"/>
        <v>1.1439900496915041E-3</v>
      </c>
      <c r="Q186" s="281">
        <f t="shared" si="8"/>
        <v>5.5234630042486227E-5</v>
      </c>
    </row>
    <row r="187" spans="1:17" x14ac:dyDescent="0.2">
      <c r="A187" s="124">
        <v>43101</v>
      </c>
      <c r="B187" s="278">
        <v>-7.4906040955840109E-2</v>
      </c>
      <c r="C187" s="278">
        <v>-5.9660771394697137E-2</v>
      </c>
      <c r="D187" s="278">
        <v>-1.5245269561142956E-2</v>
      </c>
      <c r="E187" s="278">
        <v>-1.6515726118771275E-2</v>
      </c>
      <c r="F187" s="278">
        <v>1.1600278407793209E-2</v>
      </c>
      <c r="G187" s="278">
        <v>-1.2093588816788712E-4</v>
      </c>
      <c r="H187" s="278">
        <v>-2.7917160887229529E-2</v>
      </c>
      <c r="I187" s="278">
        <v>-7.7907751167069367E-5</v>
      </c>
      <c r="J187" s="278">
        <v>1.2704565576283204E-3</v>
      </c>
      <c r="K187" s="278">
        <v>9.9139550576003558E-4</v>
      </c>
      <c r="L187" s="278">
        <v>1.0698184848760148E-4</v>
      </c>
      <c r="M187" s="278">
        <v>1.5112496996981951E-4</v>
      </c>
      <c r="N187" s="278">
        <v>2.0954233410863614E-5</v>
      </c>
      <c r="O187" s="279">
        <f t="shared" si="6"/>
        <v>-1.6437818367604207E-2</v>
      </c>
      <c r="P187" s="279">
        <f t="shared" si="7"/>
        <v>1.0983773542476371E-3</v>
      </c>
      <c r="Q187" s="279">
        <f t="shared" si="8"/>
        <v>9.4171452213613754E-5</v>
      </c>
    </row>
    <row r="188" spans="1:17" x14ac:dyDescent="0.2">
      <c r="A188" s="125">
        <v>43132</v>
      </c>
      <c r="B188" s="280">
        <v>-7.3458920561085606E-2</v>
      </c>
      <c r="C188" s="280">
        <v>-5.9165542509277053E-2</v>
      </c>
      <c r="D188" s="280">
        <v>-1.4293378051808536E-2</v>
      </c>
      <c r="E188" s="280">
        <v>-1.502366839375501E-2</v>
      </c>
      <c r="F188" s="280">
        <v>1.3208463450386709E-2</v>
      </c>
      <c r="G188" s="280">
        <v>-1.3261750940660725E-4</v>
      </c>
      <c r="H188" s="280">
        <v>-2.7996685346903107E-2</v>
      </c>
      <c r="I188" s="280">
        <v>-1.0282898783200456E-4</v>
      </c>
      <c r="J188" s="280">
        <v>7.3029034194647328E-4</v>
      </c>
      <c r="K188" s="280">
        <v>5.5916919586717706E-4</v>
      </c>
      <c r="L188" s="280">
        <v>4.7809140609986676E-5</v>
      </c>
      <c r="M188" s="280">
        <v>1.0587032107787879E-4</v>
      </c>
      <c r="N188" s="280">
        <v>1.7441684391430804E-5</v>
      </c>
      <c r="O188" s="281">
        <f t="shared" si="6"/>
        <v>-1.4920839405923005E-2</v>
      </c>
      <c r="P188" s="281">
        <f t="shared" si="7"/>
        <v>6.0697833647716372E-4</v>
      </c>
      <c r="Q188" s="281">
        <f t="shared" si="8"/>
        <v>2.0483017637305032E-5</v>
      </c>
    </row>
    <row r="189" spans="1:17" x14ac:dyDescent="0.2">
      <c r="A189" s="124">
        <v>43160</v>
      </c>
      <c r="B189" s="278">
        <v>-7.3760324536198574E-2</v>
      </c>
      <c r="C189" s="278">
        <v>-5.7375101320476386E-2</v>
      </c>
      <c r="D189" s="278">
        <v>-1.6385223215722167E-2</v>
      </c>
      <c r="E189" s="278">
        <v>-1.7051195883666773E-2</v>
      </c>
      <c r="F189" s="278">
        <v>1.2143126109416509E-2</v>
      </c>
      <c r="G189" s="278">
        <v>-1.3110095524711336E-4</v>
      </c>
      <c r="H189" s="278">
        <v>-2.89863049372052E-2</v>
      </c>
      <c r="I189" s="278">
        <v>-7.6916100630971756E-5</v>
      </c>
      <c r="J189" s="278">
        <v>6.659726679446085E-4</v>
      </c>
      <c r="K189" s="278">
        <v>5.3030901638635372E-4</v>
      </c>
      <c r="L189" s="278">
        <v>1.6832880471607865E-5</v>
      </c>
      <c r="M189" s="278">
        <v>9.5366700359987122E-5</v>
      </c>
      <c r="N189" s="278">
        <v>2.3464070726659617E-5</v>
      </c>
      <c r="O189" s="279">
        <f t="shared" si="6"/>
        <v>-1.6974279783035805E-2</v>
      </c>
      <c r="P189" s="279">
        <f t="shared" si="7"/>
        <v>5.4714189685796161E-4</v>
      </c>
      <c r="Q189" s="279">
        <f t="shared" si="8"/>
        <v>4.1914670455674979E-5</v>
      </c>
    </row>
    <row r="190" spans="1:17" x14ac:dyDescent="0.2">
      <c r="A190" s="125">
        <v>43191</v>
      </c>
      <c r="B190" s="280">
        <v>-7.5064797441524583E-2</v>
      </c>
      <c r="C190" s="280">
        <v>-5.7263388131732332E-2</v>
      </c>
      <c r="D190" s="280">
        <v>-1.7801409309792231E-2</v>
      </c>
      <c r="E190" s="280">
        <v>-1.7975494647468532E-2</v>
      </c>
      <c r="F190" s="280">
        <v>1.1173858626647295E-2</v>
      </c>
      <c r="G190" s="280">
        <v>-1.1755980541503431E-4</v>
      </c>
      <c r="H190" s="280">
        <v>-2.8854635550641515E-2</v>
      </c>
      <c r="I190" s="280">
        <v>-1.7715791805927208E-4</v>
      </c>
      <c r="J190" s="280">
        <v>1.7408533767630062E-4</v>
      </c>
      <c r="K190" s="280">
        <v>8.0491429279598589E-5</v>
      </c>
      <c r="L190" s="280">
        <v>-4.0400204828903438E-5</v>
      </c>
      <c r="M190" s="280">
        <v>1.061628334445561E-4</v>
      </c>
      <c r="N190" s="280">
        <v>2.7831279781049353E-5</v>
      </c>
      <c r="O190" s="281">
        <f t="shared" si="6"/>
        <v>-1.7798336729409253E-2</v>
      </c>
      <c r="P190" s="281">
        <f t="shared" si="7"/>
        <v>4.0091224450695151E-5</v>
      </c>
      <c r="Q190" s="281">
        <f t="shared" si="8"/>
        <v>-4.3163804833666618E-5</v>
      </c>
    </row>
    <row r="191" spans="1:17" x14ac:dyDescent="0.2">
      <c r="A191" s="124">
        <v>43221</v>
      </c>
      <c r="B191" s="278">
        <v>-7.2198082498893507E-2</v>
      </c>
      <c r="C191" s="278">
        <v>-5.7780714501159229E-2</v>
      </c>
      <c r="D191" s="278">
        <v>-1.4417367997734241E-2</v>
      </c>
      <c r="E191" s="278">
        <v>-1.4761736717883934E-2</v>
      </c>
      <c r="F191" s="278">
        <v>1.3880213053466262E-2</v>
      </c>
      <c r="G191" s="278">
        <v>-1.0848101652683352E-4</v>
      </c>
      <c r="H191" s="278">
        <v>-2.8415645454618593E-2</v>
      </c>
      <c r="I191" s="278">
        <v>-1.1782330020476723E-4</v>
      </c>
      <c r="J191" s="278">
        <v>3.4436872014969119E-4</v>
      </c>
      <c r="K191" s="278">
        <v>2.7408728831648343E-4</v>
      </c>
      <c r="L191" s="278">
        <v>-3.3287400241715247E-5</v>
      </c>
      <c r="M191" s="278">
        <v>8.1246706022751074E-5</v>
      </c>
      <c r="N191" s="278">
        <v>2.2322126052172011E-5</v>
      </c>
      <c r="O191" s="279">
        <f t="shared" si="6"/>
        <v>-1.4643913417679165E-2</v>
      </c>
      <c r="P191" s="279">
        <f t="shared" si="7"/>
        <v>2.4079988807476819E-4</v>
      </c>
      <c r="Q191" s="279">
        <f t="shared" si="8"/>
        <v>-1.4254468129844143E-5</v>
      </c>
    </row>
    <row r="192" spans="1:17" x14ac:dyDescent="0.2">
      <c r="A192" s="125">
        <v>43252</v>
      </c>
      <c r="B192" s="280">
        <v>-7.2961319515474743E-2</v>
      </c>
      <c r="C192" s="280">
        <v>-5.950529074476299E-2</v>
      </c>
      <c r="D192" s="280">
        <v>-1.3456028770711675E-2</v>
      </c>
      <c r="E192" s="280">
        <v>-1.3825894077402532E-2</v>
      </c>
      <c r="F192" s="280">
        <v>1.4825568748833878E-2</v>
      </c>
      <c r="G192" s="280">
        <v>-1.0707551302802527E-4</v>
      </c>
      <c r="H192" s="280">
        <v>-2.856131823646137E-2</v>
      </c>
      <c r="I192" s="280">
        <v>1.6930923252988162E-5</v>
      </c>
      <c r="J192" s="280">
        <v>3.6986530669085705E-4</v>
      </c>
      <c r="K192" s="280">
        <v>2.2208003763476199E-4</v>
      </c>
      <c r="L192" s="280">
        <v>3.482755425912978E-5</v>
      </c>
      <c r="M192" s="280">
        <v>8.8812904205790594E-5</v>
      </c>
      <c r="N192" s="280">
        <v>2.4144810591174686E-5</v>
      </c>
      <c r="O192" s="281">
        <f t="shared" si="6"/>
        <v>-1.3842825000655517E-2</v>
      </c>
      <c r="P192" s="281">
        <f t="shared" si="7"/>
        <v>2.5690759189389177E-4</v>
      </c>
      <c r="Q192" s="281">
        <f t="shared" si="8"/>
        <v>1.2988863804995346E-4</v>
      </c>
    </row>
    <row r="193" spans="1:17" x14ac:dyDescent="0.2">
      <c r="A193" s="124">
        <v>43282</v>
      </c>
      <c r="B193" s="278">
        <v>-7.036764337361362E-2</v>
      </c>
      <c r="C193" s="278">
        <v>-5.8865174590361689E-2</v>
      </c>
      <c r="D193" s="278">
        <v>-1.1502468783251845E-2</v>
      </c>
      <c r="E193" s="278">
        <v>-1.2007203154002128E-2</v>
      </c>
      <c r="F193" s="278">
        <v>1.6615759941158246E-2</v>
      </c>
      <c r="G193" s="278">
        <v>-1.160437381967277E-4</v>
      </c>
      <c r="H193" s="278">
        <v>-2.8601851963395982E-2</v>
      </c>
      <c r="I193" s="278">
        <v>9.4932606432332484E-5</v>
      </c>
      <c r="J193" s="278">
        <v>5.0473437075028514E-4</v>
      </c>
      <c r="K193" s="278">
        <v>3.6857731960574782E-4</v>
      </c>
      <c r="L193" s="278">
        <v>7.2644440525413595E-6</v>
      </c>
      <c r="M193" s="278">
        <v>1.0432153786680076E-4</v>
      </c>
      <c r="N193" s="278">
        <v>2.457106922519527E-5</v>
      </c>
      <c r="O193" s="279">
        <f t="shared" si="6"/>
        <v>-1.2102135760434465E-2</v>
      </c>
      <c r="P193" s="279">
        <f t="shared" si="7"/>
        <v>3.7584176365828919E-4</v>
      </c>
      <c r="Q193" s="279">
        <f t="shared" si="8"/>
        <v>2.2382521352432851E-4</v>
      </c>
    </row>
    <row r="194" spans="1:17" x14ac:dyDescent="0.2">
      <c r="A194" s="125">
        <v>43313</v>
      </c>
      <c r="B194" s="280">
        <v>-7.4740603633687092E-2</v>
      </c>
      <c r="C194" s="280">
        <v>-6.2194025328158362E-2</v>
      </c>
      <c r="D194" s="280">
        <v>-1.2546578305528642E-2</v>
      </c>
      <c r="E194" s="280">
        <v>-1.3605413179407442E-2</v>
      </c>
      <c r="F194" s="280">
        <v>1.5072561075901818E-2</v>
      </c>
      <c r="G194" s="280">
        <v>-9.7794504262516623E-5</v>
      </c>
      <c r="H194" s="280">
        <v>-2.8651672164465947E-2</v>
      </c>
      <c r="I194" s="280">
        <v>7.1492413419204496E-5</v>
      </c>
      <c r="J194" s="280">
        <v>1.0588348738788003E-3</v>
      </c>
      <c r="K194" s="280">
        <v>8.5296963588420312E-4</v>
      </c>
      <c r="L194" s="280">
        <v>-4.9993923034617795E-5</v>
      </c>
      <c r="M194" s="280">
        <v>2.334882404506736E-4</v>
      </c>
      <c r="N194" s="280">
        <v>2.2370920578541353E-5</v>
      </c>
      <c r="O194" s="281">
        <f t="shared" si="6"/>
        <v>-1.3676905592826647E-2</v>
      </c>
      <c r="P194" s="281">
        <f t="shared" si="7"/>
        <v>8.0297571284958528E-4</v>
      </c>
      <c r="Q194" s="281">
        <f t="shared" si="8"/>
        <v>3.2735157444841947E-4</v>
      </c>
    </row>
    <row r="195" spans="1:17" x14ac:dyDescent="0.2">
      <c r="A195" s="124">
        <v>43344</v>
      </c>
      <c r="B195" s="278">
        <v>-7.2399372661232878E-2</v>
      </c>
      <c r="C195" s="278">
        <v>-5.9396479344856659E-2</v>
      </c>
      <c r="D195" s="278">
        <v>-1.3002893316376194E-2</v>
      </c>
      <c r="E195" s="278">
        <v>-1.3880599238577023E-2</v>
      </c>
      <c r="F195" s="278">
        <v>1.5203708930935953E-2</v>
      </c>
      <c r="G195" s="278">
        <v>-9.0534025652237385E-5</v>
      </c>
      <c r="H195" s="278">
        <v>-2.9050583101719353E-2</v>
      </c>
      <c r="I195" s="278">
        <v>5.6808957858610817E-5</v>
      </c>
      <c r="J195" s="278">
        <v>8.7770592220082851E-4</v>
      </c>
      <c r="K195" s="278">
        <v>6.9682231692777508E-4</v>
      </c>
      <c r="L195" s="278">
        <v>-1.2926532649451948E-4</v>
      </c>
      <c r="M195" s="278">
        <v>2.8574322824369064E-4</v>
      </c>
      <c r="N195" s="278">
        <v>2.4405703523882143E-5</v>
      </c>
      <c r="O195" s="279">
        <f t="shared" si="6"/>
        <v>-1.3937408196435637E-2</v>
      </c>
      <c r="P195" s="279">
        <f t="shared" si="7"/>
        <v>5.6755699043325558E-4</v>
      </c>
      <c r="Q195" s="279">
        <f t="shared" si="8"/>
        <v>3.669578896261836E-4</v>
      </c>
    </row>
    <row r="196" spans="1:17" x14ac:dyDescent="0.2">
      <c r="A196" s="125">
        <v>43374</v>
      </c>
      <c r="B196" s="280">
        <v>-6.8405295868556926E-2</v>
      </c>
      <c r="C196" s="280">
        <v>-5.5922475171615679E-2</v>
      </c>
      <c r="D196" s="280">
        <v>-1.2482820696941231E-2</v>
      </c>
      <c r="E196" s="280">
        <v>-1.2897543694845469E-2</v>
      </c>
      <c r="F196" s="280">
        <v>1.5862016059957715E-2</v>
      </c>
      <c r="G196" s="280">
        <v>-1.4826591309986901E-4</v>
      </c>
      <c r="H196" s="280">
        <v>-2.8803455457693181E-2</v>
      </c>
      <c r="I196" s="280">
        <v>1.921616159898636E-4</v>
      </c>
      <c r="J196" s="280">
        <v>4.1472299790423821E-4</v>
      </c>
      <c r="K196" s="280">
        <v>2.0578920059688617E-4</v>
      </c>
      <c r="L196" s="280">
        <v>-1.481198217901265E-4</v>
      </c>
      <c r="M196" s="280">
        <v>3.3413716145028487E-4</v>
      </c>
      <c r="N196" s="280">
        <v>2.2916457647193672E-5</v>
      </c>
      <c r="O196" s="281">
        <f t="shared" si="6"/>
        <v>-1.3089705310835333E-2</v>
      </c>
      <c r="P196" s="281">
        <f t="shared" si="7"/>
        <v>5.7669378806759662E-5</v>
      </c>
      <c r="Q196" s="281">
        <f t="shared" si="8"/>
        <v>5.492152350873421E-4</v>
      </c>
    </row>
    <row r="197" spans="1:17" x14ac:dyDescent="0.2">
      <c r="A197" s="124">
        <v>43405</v>
      </c>
      <c r="B197" s="278">
        <v>-7.1177967565654907E-2</v>
      </c>
      <c r="C197" s="278">
        <v>-5.6584525695291557E-2</v>
      </c>
      <c r="D197" s="278">
        <v>-1.4593441870363301E-2</v>
      </c>
      <c r="E197" s="278">
        <v>-1.5274343063289418E-2</v>
      </c>
      <c r="F197" s="278">
        <v>1.340667711996347E-2</v>
      </c>
      <c r="G197" s="278">
        <v>-1.3980809372353482E-4</v>
      </c>
      <c r="H197" s="278">
        <v>-2.8760458668434193E-2</v>
      </c>
      <c r="I197" s="278">
        <v>2.1924657890483732E-4</v>
      </c>
      <c r="J197" s="278">
        <v>6.8090119292611587E-4</v>
      </c>
      <c r="K197" s="278">
        <v>5.4300961350562229E-4</v>
      </c>
      <c r="L197" s="278">
        <v>-7.5310843034477034E-5</v>
      </c>
      <c r="M197" s="278">
        <v>1.9105161553648384E-4</v>
      </c>
      <c r="N197" s="278">
        <v>2.2150806918486771E-5</v>
      </c>
      <c r="O197" s="279">
        <f t="shared" si="6"/>
        <v>-1.5493589642194256E-2</v>
      </c>
      <c r="P197" s="279">
        <f t="shared" si="7"/>
        <v>4.6769877047114522E-4</v>
      </c>
      <c r="Q197" s="279">
        <f t="shared" si="8"/>
        <v>4.3244900135980789E-4</v>
      </c>
    </row>
    <row r="198" spans="1:17" x14ac:dyDescent="0.2">
      <c r="A198" s="125">
        <v>43435</v>
      </c>
      <c r="B198" s="280">
        <v>-7.1393040222271623E-2</v>
      </c>
      <c r="C198" s="280">
        <v>-5.5537039525935306E-2</v>
      </c>
      <c r="D198" s="280">
        <v>-1.5856000696336251E-2</v>
      </c>
      <c r="E198" s="280">
        <v>-1.6506710265988812E-2</v>
      </c>
      <c r="F198" s="280">
        <v>1.1679660848356432E-2</v>
      </c>
      <c r="G198" s="280">
        <v>-1.0461971831800136E-4</v>
      </c>
      <c r="H198" s="280">
        <v>-2.8589454241783944E-2</v>
      </c>
      <c r="I198" s="280">
        <v>5.0770284575669695E-4</v>
      </c>
      <c r="J198" s="280">
        <v>6.5070956965256142E-4</v>
      </c>
      <c r="K198" s="280">
        <v>6.9342798226320669E-4</v>
      </c>
      <c r="L198" s="280">
        <v>-1.8196986093967335E-4</v>
      </c>
      <c r="M198" s="280">
        <v>1.0910105705057962E-4</v>
      </c>
      <c r="N198" s="280">
        <v>3.0150391278448309E-5</v>
      </c>
      <c r="O198" s="281">
        <f t="shared" ref="O198:O201" si="9">F198+G198+H198</f>
        <v>-1.7014413111745515E-2</v>
      </c>
      <c r="P198" s="281">
        <f t="shared" ref="P198:P201" si="10">K198+L198</f>
        <v>5.1145812132353337E-4</v>
      </c>
      <c r="Q198" s="281">
        <f t="shared" ref="Q198:Q201" si="11">I198+M198+N198</f>
        <v>6.4695429408572489E-4</v>
      </c>
    </row>
    <row r="199" spans="1:17" x14ac:dyDescent="0.2">
      <c r="A199" s="124">
        <v>43466</v>
      </c>
      <c r="B199" s="278">
        <v>-7.0094519958021573E-2</v>
      </c>
      <c r="C199" s="278">
        <v>-5.4280104054772599E-2</v>
      </c>
      <c r="D199" s="278">
        <v>-1.5814415903248925E-2</v>
      </c>
      <c r="E199" s="278">
        <v>-1.6589120385837233E-2</v>
      </c>
      <c r="F199" s="278">
        <v>1.1343955530551625E-2</v>
      </c>
      <c r="G199" s="278">
        <v>-7.1112253164729068E-5</v>
      </c>
      <c r="H199" s="278">
        <v>-2.8370726101319129E-2</v>
      </c>
      <c r="I199" s="278">
        <v>5.0876243809500293E-4</v>
      </c>
      <c r="J199" s="278">
        <v>7.7470448258830588E-4</v>
      </c>
      <c r="K199" s="278">
        <v>8.4246982308594346E-4</v>
      </c>
      <c r="L199" s="278">
        <v>-2.9646031155523221E-4</v>
      </c>
      <c r="M199" s="278">
        <v>1.9817086400868557E-4</v>
      </c>
      <c r="N199" s="278">
        <v>3.0524107048908977E-5</v>
      </c>
      <c r="O199" s="279">
        <f t="shared" si="9"/>
        <v>-1.7097882823932233E-2</v>
      </c>
      <c r="P199" s="279">
        <f t="shared" si="10"/>
        <v>5.4600951153071131E-4</v>
      </c>
      <c r="Q199" s="279">
        <f t="shared" si="11"/>
        <v>7.374574091525975E-4</v>
      </c>
    </row>
    <row r="200" spans="1:17" x14ac:dyDescent="0.2">
      <c r="A200" s="125">
        <v>43497</v>
      </c>
      <c r="B200" s="280">
        <v>-6.9666431833173059E-2</v>
      </c>
      <c r="C200" s="280">
        <v>-5.4283503651253326E-2</v>
      </c>
      <c r="D200" s="280">
        <v>-1.538292818191969E-2</v>
      </c>
      <c r="E200" s="280">
        <v>-1.6683608993352736E-2</v>
      </c>
      <c r="F200" s="280">
        <v>1.1148730789029169E-2</v>
      </c>
      <c r="G200" s="280">
        <v>-7.184120984044769E-5</v>
      </c>
      <c r="H200" s="280">
        <v>-2.8332191060265129E-2</v>
      </c>
      <c r="I200" s="280">
        <v>5.7169248772367248E-4</v>
      </c>
      <c r="J200" s="280">
        <v>1.3006808114330436E-3</v>
      </c>
      <c r="K200" s="280">
        <v>1.2846924140708939E-3</v>
      </c>
      <c r="L200" s="280">
        <v>-3.3118200133233725E-4</v>
      </c>
      <c r="M200" s="280">
        <v>3.1693807224036994E-4</v>
      </c>
      <c r="N200" s="280">
        <v>3.0232326454117097E-5</v>
      </c>
      <c r="O200" s="281">
        <f t="shared" si="9"/>
        <v>-1.7255301481076409E-2</v>
      </c>
      <c r="P200" s="281">
        <f t="shared" si="10"/>
        <v>9.5351041273855673E-4</v>
      </c>
      <c r="Q200" s="281">
        <f t="shared" si="11"/>
        <v>9.1886288641815958E-4</v>
      </c>
    </row>
    <row r="201" spans="1:17" x14ac:dyDescent="0.2">
      <c r="A201" s="124">
        <v>43525</v>
      </c>
      <c r="B201" s="278">
        <v>-6.9958883823806176E-2</v>
      </c>
      <c r="C201" s="278">
        <v>-5.5597309867060934E-2</v>
      </c>
      <c r="D201" s="278">
        <v>-1.4361573956745189E-2</v>
      </c>
      <c r="E201" s="278">
        <v>-1.5869649706306714E-2</v>
      </c>
      <c r="F201" s="278">
        <v>1.2188337663495101E-2</v>
      </c>
      <c r="G201" s="278">
        <v>-7.0088589155677691E-5</v>
      </c>
      <c r="H201" s="278">
        <v>-2.8541156076847568E-2</v>
      </c>
      <c r="I201" s="278">
        <v>5.5325729620143071E-4</v>
      </c>
      <c r="J201" s="278">
        <v>1.5080757495615268E-3</v>
      </c>
      <c r="K201" s="278">
        <v>1.455170877916409E-3</v>
      </c>
      <c r="L201" s="278">
        <v>-3.6511929477861261E-4</v>
      </c>
      <c r="M201" s="278">
        <v>3.8948670340521177E-4</v>
      </c>
      <c r="N201" s="278">
        <v>2.853746301851852E-5</v>
      </c>
      <c r="O201" s="279">
        <f t="shared" si="9"/>
        <v>-1.6422907002508147E-2</v>
      </c>
      <c r="P201" s="279">
        <f t="shared" si="10"/>
        <v>1.0900515831377964E-3</v>
      </c>
      <c r="Q201" s="279">
        <f t="shared" si="11"/>
        <v>9.71281462625161E-4</v>
      </c>
    </row>
    <row r="202" spans="1:17" ht="12.75" thickBot="1" x14ac:dyDescent="0.25">
      <c r="A202" s="126">
        <v>43556</v>
      </c>
      <c r="B202" s="282">
        <v>-6.9770720710510464E-2</v>
      </c>
      <c r="C202" s="282">
        <v>-5.6023598372835604E-2</v>
      </c>
      <c r="D202" s="282">
        <v>-1.374712233767481E-2</v>
      </c>
      <c r="E202" s="282">
        <v>-1.5646643524648743E-2</v>
      </c>
      <c r="F202" s="282">
        <v>1.2457558121947371E-2</v>
      </c>
      <c r="G202" s="282">
        <v>-8.3518009457037498E-5</v>
      </c>
      <c r="H202" s="282">
        <v>-2.8597823922377814E-2</v>
      </c>
      <c r="I202" s="282">
        <v>5.7714028523873483E-4</v>
      </c>
      <c r="J202" s="282">
        <v>1.8995211869739343E-3</v>
      </c>
      <c r="K202" s="282">
        <v>1.9059308196307044E-3</v>
      </c>
      <c r="L202" s="282">
        <v>-3.5894992798019974E-4</v>
      </c>
      <c r="M202" s="282">
        <v>3.2404481730485319E-4</v>
      </c>
      <c r="N202" s="282">
        <v>2.849547801857664E-5</v>
      </c>
      <c r="O202" s="283">
        <f>F202+G202+H202</f>
        <v>-1.6223783809887482E-2</v>
      </c>
      <c r="P202" s="283">
        <f>K202+L202</f>
        <v>1.5469808916505046E-3</v>
      </c>
      <c r="Q202" s="283">
        <f>I202+M202+N202</f>
        <v>9.2968058056216475E-4</v>
      </c>
    </row>
    <row r="203" spans="1:17" x14ac:dyDescent="0.2">
      <c r="A203" s="56" t="s">
        <v>446</v>
      </c>
    </row>
  </sheetData>
  <mergeCells count="3">
    <mergeCell ref="O3:Q3"/>
    <mergeCell ref="B3:D3"/>
    <mergeCell ref="A1:C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theme="5"/>
  </sheetPr>
  <dimension ref="A1:E153"/>
  <sheetViews>
    <sheetView zoomScaleNormal="100" workbookViewId="0">
      <pane ySplit="3" topLeftCell="A4" activePane="bottomLeft" state="frozen"/>
      <selection pane="bottomLeft" sqref="A1:C1"/>
    </sheetView>
  </sheetViews>
  <sheetFormatPr defaultRowHeight="12" x14ac:dyDescent="0.2"/>
  <cols>
    <col min="1" max="1" width="8.7109375" style="94" customWidth="1"/>
    <col min="2" max="3" width="5.85546875" style="94" bestFit="1" customWidth="1"/>
    <col min="4" max="4" width="10.28515625" style="94" customWidth="1"/>
    <col min="5" max="5" width="15.5703125" style="94" customWidth="1"/>
    <col min="6" max="7" width="22.7109375" style="94" customWidth="1"/>
    <col min="8" max="16384" width="9.140625" style="94"/>
  </cols>
  <sheetData>
    <row r="1" spans="1:5" ht="14.25" x14ac:dyDescent="0.2">
      <c r="A1" s="242" t="s">
        <v>0</v>
      </c>
      <c r="B1" s="242"/>
      <c r="C1" s="242"/>
    </row>
    <row r="3" spans="1:5" ht="41.25" customHeight="1" x14ac:dyDescent="0.2">
      <c r="A3" s="233" t="s">
        <v>437</v>
      </c>
      <c r="B3" s="131" t="s">
        <v>58</v>
      </c>
      <c r="C3" s="131" t="s">
        <v>59</v>
      </c>
      <c r="D3" s="131" t="s">
        <v>60</v>
      </c>
      <c r="E3" s="131" t="s">
        <v>61</v>
      </c>
    </row>
    <row r="4" spans="1:5" x14ac:dyDescent="0.2">
      <c r="A4" s="124">
        <v>39082</v>
      </c>
      <c r="B4" s="152">
        <v>0.46485823497335266</v>
      </c>
      <c r="C4" s="152">
        <v>0.55475106141023234</v>
      </c>
      <c r="D4" s="152">
        <v>0.44560044371851826</v>
      </c>
      <c r="E4" s="152">
        <v>3.2109874230957833E-2</v>
      </c>
    </row>
    <row r="5" spans="1:5" x14ac:dyDescent="0.2">
      <c r="A5" s="125">
        <v>39113</v>
      </c>
      <c r="B5" s="154">
        <v>0.45938306311399574</v>
      </c>
      <c r="C5" s="154">
        <v>0.56157827672643856</v>
      </c>
      <c r="D5" s="154">
        <v>0.43775233256453366</v>
      </c>
      <c r="E5" s="154">
        <v>4.8191781398995569E-2</v>
      </c>
    </row>
    <row r="6" spans="1:5" x14ac:dyDescent="0.2">
      <c r="A6" s="124">
        <v>39141</v>
      </c>
      <c r="B6" s="152">
        <v>0.45852368458646936</v>
      </c>
      <c r="C6" s="152">
        <v>0.56890959528035812</v>
      </c>
      <c r="D6" s="152">
        <v>0.44647052495320116</v>
      </c>
      <c r="E6" s="152">
        <v>4.7852953916536552E-2</v>
      </c>
    </row>
    <row r="7" spans="1:5" x14ac:dyDescent="0.2">
      <c r="A7" s="125">
        <v>39172</v>
      </c>
      <c r="B7" s="154">
        <v>0.4581005104020065</v>
      </c>
      <c r="C7" s="154">
        <v>0.57237675491412165</v>
      </c>
      <c r="D7" s="154">
        <v>0.45065949252334564</v>
      </c>
      <c r="E7" s="154">
        <v>5.043290966019378E-2</v>
      </c>
    </row>
    <row r="8" spans="1:5" x14ac:dyDescent="0.2">
      <c r="A8" s="124">
        <v>39202</v>
      </c>
      <c r="B8" s="152">
        <v>0.4508707916194758</v>
      </c>
      <c r="C8" s="152">
        <v>0.57172275111763449</v>
      </c>
      <c r="D8" s="152">
        <v>0.44843614375761071</v>
      </c>
      <c r="E8" s="152">
        <v>5.3857641784148126E-2</v>
      </c>
    </row>
    <row r="9" spans="1:5" x14ac:dyDescent="0.2">
      <c r="A9" s="125">
        <v>39233</v>
      </c>
      <c r="B9" s="154">
        <v>0.45239217667392401</v>
      </c>
      <c r="C9" s="154">
        <v>0.57922378132347241</v>
      </c>
      <c r="D9" s="154">
        <v>0.4518745915046945</v>
      </c>
      <c r="E9" s="154">
        <v>6.2038854511542396E-2</v>
      </c>
    </row>
    <row r="10" spans="1:5" x14ac:dyDescent="0.2">
      <c r="A10" s="124">
        <v>39263</v>
      </c>
      <c r="B10" s="152">
        <v>0.44800222807003753</v>
      </c>
      <c r="C10" s="152">
        <v>0.58225068610292652</v>
      </c>
      <c r="D10" s="152">
        <v>0.4567324144404265</v>
      </c>
      <c r="E10" s="152">
        <v>6.0948952302489909E-2</v>
      </c>
    </row>
    <row r="11" spans="1:5" x14ac:dyDescent="0.2">
      <c r="A11" s="125">
        <v>39294</v>
      </c>
      <c r="B11" s="154">
        <v>0.44738828389994434</v>
      </c>
      <c r="C11" s="154">
        <v>0.58331987478091352</v>
      </c>
      <c r="D11" s="154">
        <v>0.42969099700935287</v>
      </c>
      <c r="E11" s="154">
        <v>8.098214851159817E-2</v>
      </c>
    </row>
    <row r="12" spans="1:5" x14ac:dyDescent="0.2">
      <c r="A12" s="124">
        <v>39325</v>
      </c>
      <c r="B12" s="152">
        <v>0.44102138706859606</v>
      </c>
      <c r="C12" s="152">
        <v>0.58472555544545357</v>
      </c>
      <c r="D12" s="152">
        <v>0.43158706533678576</v>
      </c>
      <c r="E12" s="152">
        <v>7.8106235369590826E-2</v>
      </c>
    </row>
    <row r="13" spans="1:5" x14ac:dyDescent="0.2">
      <c r="A13" s="125">
        <v>39355</v>
      </c>
      <c r="B13" s="154">
        <v>0.44585384150141016</v>
      </c>
      <c r="C13" s="154">
        <v>0.57881107670222531</v>
      </c>
      <c r="D13" s="154">
        <v>0.43133363135363945</v>
      </c>
      <c r="E13" s="154">
        <v>7.4297986609857342E-2</v>
      </c>
    </row>
    <row r="14" spans="1:5" x14ac:dyDescent="0.2">
      <c r="A14" s="124">
        <v>39386</v>
      </c>
      <c r="B14" s="152">
        <v>0.44586903134558847</v>
      </c>
      <c r="C14" s="152">
        <v>0.57464249208558182</v>
      </c>
      <c r="D14" s="152">
        <v>0.42656407657415263</v>
      </c>
      <c r="E14" s="152">
        <v>7.9050285523389802E-2</v>
      </c>
    </row>
    <row r="15" spans="1:5" x14ac:dyDescent="0.2">
      <c r="A15" s="125">
        <v>39416</v>
      </c>
      <c r="B15" s="154">
        <v>0.44095574440765101</v>
      </c>
      <c r="C15" s="154">
        <v>0.57238369333649131</v>
      </c>
      <c r="D15" s="154">
        <v>0.43094165786169802</v>
      </c>
      <c r="E15" s="154">
        <v>7.2027219839460491E-2</v>
      </c>
    </row>
    <row r="16" spans="1:5" x14ac:dyDescent="0.2">
      <c r="A16" s="124">
        <v>39447</v>
      </c>
      <c r="B16" s="152">
        <v>0.44545776568313444</v>
      </c>
      <c r="C16" s="152">
        <v>0.56717011145023755</v>
      </c>
      <c r="D16" s="152">
        <v>0.42901284149611124</v>
      </c>
      <c r="E16" s="152">
        <v>6.8896356975341466E-2</v>
      </c>
    </row>
    <row r="17" spans="1:5" x14ac:dyDescent="0.2">
      <c r="A17" s="125">
        <v>39478</v>
      </c>
      <c r="B17" s="154">
        <v>0.43709750603865433</v>
      </c>
      <c r="C17" s="154">
        <v>0.57511123136433917</v>
      </c>
      <c r="D17" s="154">
        <v>0.41469690355139815</v>
      </c>
      <c r="E17" s="154">
        <v>9.1078314185429499E-2</v>
      </c>
    </row>
    <row r="18" spans="1:5" x14ac:dyDescent="0.2">
      <c r="A18" s="124">
        <v>39507</v>
      </c>
      <c r="B18" s="152">
        <v>0.43798525890150358</v>
      </c>
      <c r="C18" s="152">
        <v>0.57049341056530822</v>
      </c>
      <c r="D18" s="152">
        <v>0.42204805011624491</v>
      </c>
      <c r="E18" s="152">
        <v>7.9770978928642544E-2</v>
      </c>
    </row>
    <row r="19" spans="1:5" x14ac:dyDescent="0.2">
      <c r="A19" s="125">
        <v>39538</v>
      </c>
      <c r="B19" s="154">
        <v>0.42999580635159323</v>
      </c>
      <c r="C19" s="154">
        <v>0.57090623118453965</v>
      </c>
      <c r="D19" s="154">
        <v>0.41804672971547352</v>
      </c>
      <c r="E19" s="154">
        <v>8.1159838143001373E-2</v>
      </c>
    </row>
    <row r="20" spans="1:5" x14ac:dyDescent="0.2">
      <c r="A20" s="124">
        <v>39568</v>
      </c>
      <c r="B20" s="152">
        <v>0.42824475546091906</v>
      </c>
      <c r="C20" s="152">
        <v>0.56529262995491414</v>
      </c>
      <c r="D20" s="152">
        <v>0.40206182379709227</v>
      </c>
      <c r="E20" s="152">
        <v>9.474963180243122E-2</v>
      </c>
    </row>
    <row r="21" spans="1:5" x14ac:dyDescent="0.2">
      <c r="A21" s="125">
        <v>39599</v>
      </c>
      <c r="B21" s="154">
        <v>0.43033030674167788</v>
      </c>
      <c r="C21" s="154">
        <v>0.55830671678983401</v>
      </c>
      <c r="D21" s="154">
        <v>0.4048933676419284</v>
      </c>
      <c r="E21" s="154">
        <v>8.6210266095640364E-2</v>
      </c>
    </row>
    <row r="22" spans="1:5" x14ac:dyDescent="0.2">
      <c r="A22" s="124">
        <v>39629</v>
      </c>
      <c r="B22" s="152">
        <v>0.4288770185611393</v>
      </c>
      <c r="C22" s="152">
        <v>0.55595414577846736</v>
      </c>
      <c r="D22" s="152">
        <v>0.40164585454920787</v>
      </c>
      <c r="E22" s="152">
        <v>8.8298394204620045E-2</v>
      </c>
    </row>
    <row r="23" spans="1:5" x14ac:dyDescent="0.2">
      <c r="A23" s="125">
        <v>39660</v>
      </c>
      <c r="B23" s="154">
        <v>0.42684894122932909</v>
      </c>
      <c r="C23" s="154">
        <v>0.55458297598712913</v>
      </c>
      <c r="D23" s="154">
        <v>0.37688615374636952</v>
      </c>
      <c r="E23" s="154">
        <v>0.10966929002098723</v>
      </c>
    </row>
    <row r="24" spans="1:5" x14ac:dyDescent="0.2">
      <c r="A24" s="124">
        <v>39691</v>
      </c>
      <c r="B24" s="152">
        <v>0.41975569711905769</v>
      </c>
      <c r="C24" s="152">
        <v>0.54884170598458992</v>
      </c>
      <c r="D24" s="152">
        <v>0.37804852437060693</v>
      </c>
      <c r="E24" s="152">
        <v>0.10130522596648235</v>
      </c>
    </row>
    <row r="25" spans="1:5" x14ac:dyDescent="0.2">
      <c r="A25" s="125">
        <v>39721</v>
      </c>
      <c r="B25" s="154">
        <v>0.39959063874970346</v>
      </c>
      <c r="C25" s="154">
        <v>0.54830468812333233</v>
      </c>
      <c r="D25" s="154">
        <v>0.37310782937647441</v>
      </c>
      <c r="E25" s="154">
        <v>0.10125695702737553</v>
      </c>
    </row>
    <row r="26" spans="1:5" x14ac:dyDescent="0.2">
      <c r="A26" s="124">
        <v>39752</v>
      </c>
      <c r="B26" s="152">
        <v>0.38311862809966174</v>
      </c>
      <c r="C26" s="152">
        <v>0.55058106307849197</v>
      </c>
      <c r="D26" s="152">
        <v>0.37291747581485341</v>
      </c>
      <c r="E26" s="152">
        <v>0.10516695485343824</v>
      </c>
    </row>
    <row r="27" spans="1:5" x14ac:dyDescent="0.2">
      <c r="A27" s="125">
        <v>39782</v>
      </c>
      <c r="B27" s="154">
        <v>0.36963428095414108</v>
      </c>
      <c r="C27" s="154">
        <v>0.54655738137650389</v>
      </c>
      <c r="D27" s="154">
        <v>0.37512075050498395</v>
      </c>
      <c r="E27" s="154">
        <v>9.5436707908000948E-2</v>
      </c>
    </row>
    <row r="28" spans="1:5" x14ac:dyDescent="0.2">
      <c r="A28" s="124">
        <v>39813</v>
      </c>
      <c r="B28" s="152">
        <v>0.37566312245670164</v>
      </c>
      <c r="C28" s="152">
        <v>0.55980644584315886</v>
      </c>
      <c r="D28" s="152">
        <v>0.3777856603888558</v>
      </c>
      <c r="E28" s="152">
        <v>0.10455816605898818</v>
      </c>
    </row>
    <row r="29" spans="1:5" x14ac:dyDescent="0.2">
      <c r="A29" s="125">
        <v>39844</v>
      </c>
      <c r="B29" s="154">
        <v>0.38044513679861758</v>
      </c>
      <c r="C29" s="154">
        <v>0.56861182839146951</v>
      </c>
      <c r="D29" s="154">
        <v>0.36273684000210343</v>
      </c>
      <c r="E29" s="154">
        <v>0.1300822002991365</v>
      </c>
    </row>
    <row r="30" spans="1:5" x14ac:dyDescent="0.2">
      <c r="A30" s="124">
        <v>39872</v>
      </c>
      <c r="B30" s="152">
        <v>0.3800382305244614</v>
      </c>
      <c r="C30" s="152">
        <v>0.57152889538904716</v>
      </c>
      <c r="D30" s="152">
        <v>0.36985998227187877</v>
      </c>
      <c r="E30" s="152">
        <v>0.12480490429573333</v>
      </c>
    </row>
    <row r="31" spans="1:5" x14ac:dyDescent="0.2">
      <c r="A31" s="125">
        <v>39903</v>
      </c>
      <c r="B31" s="154">
        <v>0.38040113503806011</v>
      </c>
      <c r="C31" s="154">
        <v>0.57469847040793742</v>
      </c>
      <c r="D31" s="154">
        <v>0.37389238713224221</v>
      </c>
      <c r="E31" s="154">
        <v>0.12557163271259023</v>
      </c>
    </row>
    <row r="32" spans="1:5" x14ac:dyDescent="0.2">
      <c r="A32" s="124">
        <v>39933</v>
      </c>
      <c r="B32" s="152">
        <v>0.38647138648389867</v>
      </c>
      <c r="C32" s="152">
        <v>0.56786097924169798</v>
      </c>
      <c r="D32" s="152">
        <v>0.37036876646600786</v>
      </c>
      <c r="E32" s="152">
        <v>0.12520394581815214</v>
      </c>
    </row>
    <row r="33" spans="1:5" x14ac:dyDescent="0.2">
      <c r="A33" s="125">
        <v>39964</v>
      </c>
      <c r="B33" s="154">
        <v>0.39651075328459418</v>
      </c>
      <c r="C33" s="154">
        <v>0.57052422893365839</v>
      </c>
      <c r="D33" s="154">
        <v>0.37140450229901956</v>
      </c>
      <c r="E33" s="154">
        <v>0.12906947401159999</v>
      </c>
    </row>
    <row r="34" spans="1:5" x14ac:dyDescent="0.2">
      <c r="A34" s="124">
        <v>39994</v>
      </c>
      <c r="B34" s="152">
        <v>0.39976011289767527</v>
      </c>
      <c r="C34" s="152">
        <v>0.58338895241527533</v>
      </c>
      <c r="D34" s="152">
        <v>0.3834485842212168</v>
      </c>
      <c r="E34" s="152">
        <v>0.12896594296273606</v>
      </c>
    </row>
    <row r="35" spans="1:5" x14ac:dyDescent="0.2">
      <c r="A35" s="125">
        <v>40025</v>
      </c>
      <c r="B35" s="154">
        <v>0.40677888626598291</v>
      </c>
      <c r="C35" s="154">
        <v>0.59732572185693866</v>
      </c>
      <c r="D35" s="154">
        <v>0.39076831021954544</v>
      </c>
      <c r="E35" s="154">
        <v>0.13622397196726138</v>
      </c>
    </row>
    <row r="36" spans="1:5" x14ac:dyDescent="0.2">
      <c r="A36" s="124">
        <v>40056</v>
      </c>
      <c r="B36" s="152">
        <v>0.4065503063271167</v>
      </c>
      <c r="C36" s="152">
        <v>0.60802408404994357</v>
      </c>
      <c r="D36" s="152">
        <v>0.40343612203860074</v>
      </c>
      <c r="E36" s="152">
        <v>0.13188261194069989</v>
      </c>
    </row>
    <row r="37" spans="1:5" x14ac:dyDescent="0.2">
      <c r="A37" s="125">
        <v>40086</v>
      </c>
      <c r="B37" s="154">
        <v>0.41559378312255968</v>
      </c>
      <c r="C37" s="154">
        <v>0.60803910310683962</v>
      </c>
      <c r="D37" s="154">
        <v>0.39445010040200545</v>
      </c>
      <c r="E37" s="154">
        <v>0.1411713650697034</v>
      </c>
    </row>
    <row r="38" spans="1:5" x14ac:dyDescent="0.2">
      <c r="A38" s="124">
        <v>40117</v>
      </c>
      <c r="B38" s="152">
        <v>0.41457937597280614</v>
      </c>
      <c r="C38" s="152">
        <v>0.61050694900432845</v>
      </c>
      <c r="D38" s="152">
        <v>0.38521507329926652</v>
      </c>
      <c r="E38" s="152">
        <v>0.15160598382408277</v>
      </c>
    </row>
    <row r="39" spans="1:5" x14ac:dyDescent="0.2">
      <c r="A39" s="125">
        <v>40147</v>
      </c>
      <c r="B39" s="154">
        <v>0.40989718489934057</v>
      </c>
      <c r="C39" s="154">
        <v>0.60297116006387308</v>
      </c>
      <c r="D39" s="154">
        <v>0.38628514857391322</v>
      </c>
      <c r="E39" s="154">
        <v>0.14254433365358563</v>
      </c>
    </row>
    <row r="40" spans="1:5" x14ac:dyDescent="0.2">
      <c r="A40" s="124">
        <v>40178</v>
      </c>
      <c r="B40" s="152">
        <v>0.40884927495412682</v>
      </c>
      <c r="C40" s="152">
        <v>0.59207932273414132</v>
      </c>
      <c r="D40" s="152">
        <v>0.38161477925606108</v>
      </c>
      <c r="E40" s="152">
        <v>0.13642493896168867</v>
      </c>
    </row>
    <row r="41" spans="1:5" x14ac:dyDescent="0.2">
      <c r="A41" s="125">
        <v>40209</v>
      </c>
      <c r="B41" s="154">
        <v>0.39595238531976501</v>
      </c>
      <c r="C41" s="154">
        <v>0.59772375432509162</v>
      </c>
      <c r="D41" s="154">
        <v>0.36204604924709566</v>
      </c>
      <c r="E41" s="154">
        <v>0.15887882264159803</v>
      </c>
    </row>
    <row r="42" spans="1:5" x14ac:dyDescent="0.2">
      <c r="A42" s="124">
        <v>40237</v>
      </c>
      <c r="B42" s="152">
        <v>0.39813473340135652</v>
      </c>
      <c r="C42" s="152">
        <v>0.59024059270018114</v>
      </c>
      <c r="D42" s="152">
        <v>0.36877585255395606</v>
      </c>
      <c r="E42" s="152">
        <v>0.1460447166329564</v>
      </c>
    </row>
    <row r="43" spans="1:5" x14ac:dyDescent="0.2">
      <c r="A43" s="125">
        <v>40268</v>
      </c>
      <c r="B43" s="154">
        <v>0.39908446446717932</v>
      </c>
      <c r="C43" s="154">
        <v>0.56243857604937453</v>
      </c>
      <c r="D43" s="154">
        <v>0.36351425510278823</v>
      </c>
      <c r="E43" s="154">
        <v>0.12464029828258322</v>
      </c>
    </row>
    <row r="44" spans="1:5" x14ac:dyDescent="0.2">
      <c r="A44" s="124">
        <v>40298</v>
      </c>
      <c r="B44" s="152">
        <v>0.3947689074789073</v>
      </c>
      <c r="C44" s="152">
        <v>0.56059350202767433</v>
      </c>
      <c r="D44" s="152">
        <v>0.38326514362507524</v>
      </c>
      <c r="E44" s="152">
        <v>0.10315042376809899</v>
      </c>
    </row>
    <row r="45" spans="1:5" x14ac:dyDescent="0.2">
      <c r="A45" s="125">
        <v>40329</v>
      </c>
      <c r="B45" s="154">
        <v>0.38977042306945675</v>
      </c>
      <c r="C45" s="154">
        <v>0.5595976386622229</v>
      </c>
      <c r="D45" s="154">
        <v>0.38353612527584985</v>
      </c>
      <c r="E45" s="154">
        <v>9.9587790995189704E-2</v>
      </c>
    </row>
    <row r="46" spans="1:5" x14ac:dyDescent="0.2">
      <c r="A46" s="124">
        <v>40359</v>
      </c>
      <c r="B46" s="152">
        <v>0.38885773585257044</v>
      </c>
      <c r="C46" s="152">
        <v>0.55782080772580978</v>
      </c>
      <c r="D46" s="152">
        <v>0.37550451028070664</v>
      </c>
      <c r="E46" s="152">
        <v>0.10500961810912593</v>
      </c>
    </row>
    <row r="47" spans="1:5" x14ac:dyDescent="0.2">
      <c r="A47" s="125">
        <v>40390</v>
      </c>
      <c r="B47" s="154">
        <v>0.38996709561489173</v>
      </c>
      <c r="C47" s="154">
        <v>0.55537258805254797</v>
      </c>
      <c r="D47" s="154">
        <v>0.36829485066820639</v>
      </c>
      <c r="E47" s="154">
        <v>0.11060996694167169</v>
      </c>
    </row>
    <row r="48" spans="1:5" x14ac:dyDescent="0.2">
      <c r="A48" s="124">
        <v>40421</v>
      </c>
      <c r="B48" s="152">
        <v>0.38763902508217191</v>
      </c>
      <c r="C48" s="152">
        <v>0.54982979491440231</v>
      </c>
      <c r="D48" s="152">
        <v>0.3655123184421496</v>
      </c>
      <c r="E48" s="152">
        <v>0.10559339978306931</v>
      </c>
    </row>
    <row r="49" spans="1:5" x14ac:dyDescent="0.2">
      <c r="A49" s="125">
        <v>40451</v>
      </c>
      <c r="B49" s="154">
        <v>0.38222677309290271</v>
      </c>
      <c r="C49" s="154">
        <v>0.54892680981306774</v>
      </c>
      <c r="D49" s="154">
        <v>0.36264043556479186</v>
      </c>
      <c r="E49" s="154">
        <v>0.10840150781349692</v>
      </c>
    </row>
    <row r="50" spans="1:5" x14ac:dyDescent="0.2">
      <c r="A50" s="124">
        <v>40482</v>
      </c>
      <c r="B50" s="152">
        <v>0.37876410073656358</v>
      </c>
      <c r="C50" s="152">
        <v>0.55056289878389642</v>
      </c>
      <c r="D50" s="152">
        <v>0.36321059159108848</v>
      </c>
      <c r="E50" s="152">
        <v>0.11014396288778115</v>
      </c>
    </row>
    <row r="51" spans="1:5" x14ac:dyDescent="0.2">
      <c r="A51" s="125">
        <v>40512</v>
      </c>
      <c r="B51" s="154">
        <v>0.37742947703430085</v>
      </c>
      <c r="C51" s="154">
        <v>0.54613339085400492</v>
      </c>
      <c r="D51" s="154">
        <v>0.36401489316741864</v>
      </c>
      <c r="E51" s="154">
        <v>0.10550561563672523</v>
      </c>
    </row>
    <row r="52" spans="1:5" x14ac:dyDescent="0.2">
      <c r="A52" s="124">
        <v>40543</v>
      </c>
      <c r="B52" s="152">
        <v>0.37979369157561216</v>
      </c>
      <c r="C52" s="152">
        <v>0.51765333582334927</v>
      </c>
      <c r="D52" s="152">
        <v>0.36097115826478926</v>
      </c>
      <c r="E52" s="152">
        <v>7.4286484265852312E-2</v>
      </c>
    </row>
    <row r="53" spans="1:5" x14ac:dyDescent="0.2">
      <c r="A53" s="125">
        <v>40574</v>
      </c>
      <c r="B53" s="154">
        <v>0.37558037362807661</v>
      </c>
      <c r="C53" s="154">
        <v>0.52385523312107185</v>
      </c>
      <c r="D53" s="154">
        <v>0.33983564184967352</v>
      </c>
      <c r="E53" s="154">
        <v>0.1030283515182049</v>
      </c>
    </row>
    <row r="54" spans="1:5" x14ac:dyDescent="0.2">
      <c r="A54" s="124">
        <v>40602</v>
      </c>
      <c r="B54" s="152">
        <v>0.37476358305365021</v>
      </c>
      <c r="C54" s="152">
        <v>0.52352862832189395</v>
      </c>
      <c r="D54" s="152">
        <v>0.34681530550620204</v>
      </c>
      <c r="E54" s="152">
        <v>9.7672778999158827E-2</v>
      </c>
    </row>
    <row r="55" spans="1:5" x14ac:dyDescent="0.2">
      <c r="A55" s="125">
        <v>40633</v>
      </c>
      <c r="B55" s="154">
        <v>0.37532676325299397</v>
      </c>
      <c r="C55" s="154">
        <v>0.52612085260476826</v>
      </c>
      <c r="D55" s="154">
        <v>0.34952300325898117</v>
      </c>
      <c r="E55" s="154">
        <v>9.8374119407676208E-2</v>
      </c>
    </row>
    <row r="56" spans="1:5" x14ac:dyDescent="0.2">
      <c r="A56" s="124">
        <v>40663</v>
      </c>
      <c r="B56" s="152">
        <v>0.37422669551223353</v>
      </c>
      <c r="C56" s="152">
        <v>0.52620044359657414</v>
      </c>
      <c r="D56" s="152">
        <v>0.35522602355198502</v>
      </c>
      <c r="E56" s="152">
        <v>9.3398231829211587E-2</v>
      </c>
    </row>
    <row r="57" spans="1:5" x14ac:dyDescent="0.2">
      <c r="A57" s="125">
        <v>40694</v>
      </c>
      <c r="B57" s="154">
        <v>0.37278492189932211</v>
      </c>
      <c r="C57" s="154">
        <v>0.52250406592664633</v>
      </c>
      <c r="D57" s="154">
        <v>0.35307526226303693</v>
      </c>
      <c r="E57" s="154">
        <v>9.2080851738611399E-2</v>
      </c>
    </row>
    <row r="58" spans="1:5" x14ac:dyDescent="0.2">
      <c r="A58" s="124">
        <v>40724</v>
      </c>
      <c r="B58" s="152">
        <v>0.37084454485600327</v>
      </c>
      <c r="C58" s="152">
        <v>0.52352177560573376</v>
      </c>
      <c r="D58" s="152">
        <v>0.36382795437919474</v>
      </c>
      <c r="E58" s="152">
        <v>8.4313526540196845E-2</v>
      </c>
    </row>
    <row r="59" spans="1:5" x14ac:dyDescent="0.2">
      <c r="A59" s="125">
        <v>40755</v>
      </c>
      <c r="B59" s="154">
        <v>0.36798805447274563</v>
      </c>
      <c r="C59" s="154">
        <v>0.5249026130777702</v>
      </c>
      <c r="D59" s="154">
        <v>0.34399285573512861</v>
      </c>
      <c r="E59" s="154">
        <v>0.10611506527646197</v>
      </c>
    </row>
    <row r="60" spans="1:5" x14ac:dyDescent="0.2">
      <c r="A60" s="124">
        <v>40786</v>
      </c>
      <c r="B60" s="152">
        <v>0.36523622241776477</v>
      </c>
      <c r="C60" s="152">
        <v>0.52252440480356088</v>
      </c>
      <c r="D60" s="152">
        <v>0.34724896727290722</v>
      </c>
      <c r="E60" s="152">
        <v>9.9549382460680361E-2</v>
      </c>
    </row>
    <row r="61" spans="1:5" x14ac:dyDescent="0.2">
      <c r="A61" s="125">
        <v>40816</v>
      </c>
      <c r="B61" s="154">
        <v>0.34665990741602198</v>
      </c>
      <c r="C61" s="154">
        <v>0.5210658983966906</v>
      </c>
      <c r="D61" s="154">
        <v>0.3529513363493515</v>
      </c>
      <c r="E61" s="154">
        <v>9.0456413592752472E-2</v>
      </c>
    </row>
    <row r="62" spans="1:5" x14ac:dyDescent="0.2">
      <c r="A62" s="124">
        <v>40847</v>
      </c>
      <c r="B62" s="152">
        <v>0.35640508465517079</v>
      </c>
      <c r="C62" s="152">
        <v>0.51691347811413213</v>
      </c>
      <c r="D62" s="152">
        <v>0.35164912833370598</v>
      </c>
      <c r="E62" s="152">
        <v>9.0366616803280925E-2</v>
      </c>
    </row>
    <row r="63" spans="1:5" x14ac:dyDescent="0.2">
      <c r="A63" s="125">
        <v>40877</v>
      </c>
      <c r="B63" s="154">
        <v>0.3475506885108508</v>
      </c>
      <c r="C63" s="154">
        <v>0.51748314561756736</v>
      </c>
      <c r="D63" s="154">
        <v>0.35332079073520867</v>
      </c>
      <c r="E63" s="154">
        <v>8.7326846897161248E-2</v>
      </c>
    </row>
    <row r="64" spans="1:5" x14ac:dyDescent="0.2">
      <c r="A64" s="124">
        <v>40908</v>
      </c>
      <c r="B64" s="152">
        <v>0.34470183563792689</v>
      </c>
      <c r="C64" s="152">
        <v>0.512661763786456</v>
      </c>
      <c r="D64" s="152">
        <v>0.35664970272926327</v>
      </c>
      <c r="E64" s="152">
        <v>7.811889603202371E-2</v>
      </c>
    </row>
    <row r="65" spans="1:5" x14ac:dyDescent="0.2">
      <c r="A65" s="125">
        <v>40939</v>
      </c>
      <c r="B65" s="154">
        <v>0.3501798797692432</v>
      </c>
      <c r="C65" s="154">
        <v>0.51851877854137707</v>
      </c>
      <c r="D65" s="154">
        <v>0.33908824908222468</v>
      </c>
      <c r="E65" s="154">
        <v>0.10301708456206639</v>
      </c>
    </row>
    <row r="66" spans="1:5" x14ac:dyDescent="0.2">
      <c r="A66" s="124">
        <v>40968</v>
      </c>
      <c r="B66" s="152">
        <v>0.35188023642847743</v>
      </c>
      <c r="C66" s="152">
        <v>0.52274014219747289</v>
      </c>
      <c r="D66" s="152">
        <v>0.34342824288130575</v>
      </c>
      <c r="E66" s="152">
        <v>0.10292934318392198</v>
      </c>
    </row>
    <row r="67" spans="1:5" x14ac:dyDescent="0.2">
      <c r="A67" s="125">
        <v>40999</v>
      </c>
      <c r="B67" s="154">
        <v>0.34262807832044828</v>
      </c>
      <c r="C67" s="154">
        <v>0.52717682633249607</v>
      </c>
      <c r="D67" s="154">
        <v>0.3421209762701844</v>
      </c>
      <c r="E67" s="154">
        <v>0.10689042831692928</v>
      </c>
    </row>
    <row r="68" spans="1:5" x14ac:dyDescent="0.2">
      <c r="A68" s="124">
        <v>41029</v>
      </c>
      <c r="B68" s="152">
        <v>0.33489213989118966</v>
      </c>
      <c r="C68" s="152">
        <v>0.53198320418718648</v>
      </c>
      <c r="D68" s="152">
        <v>0.34248154235718742</v>
      </c>
      <c r="E68" s="152">
        <v>0.1098229667433662</v>
      </c>
    </row>
    <row r="69" spans="1:5" x14ac:dyDescent="0.2">
      <c r="A69" s="125">
        <v>41060</v>
      </c>
      <c r="B69" s="154">
        <v>0.32743303630134124</v>
      </c>
      <c r="C69" s="154">
        <v>0.53228657047934258</v>
      </c>
      <c r="D69" s="154">
        <v>0.34745709061903585</v>
      </c>
      <c r="E69" s="154">
        <v>0.10281480965204728</v>
      </c>
    </row>
    <row r="70" spans="1:5" x14ac:dyDescent="0.2">
      <c r="A70" s="124">
        <v>41090</v>
      </c>
      <c r="B70" s="152">
        <v>0.32784214312393112</v>
      </c>
      <c r="C70" s="152">
        <v>0.53419855153221252</v>
      </c>
      <c r="D70" s="152">
        <v>0.35456524479546236</v>
      </c>
      <c r="E70" s="152">
        <v>9.6831836658585552E-2</v>
      </c>
    </row>
    <row r="71" spans="1:5" x14ac:dyDescent="0.2">
      <c r="A71" s="125">
        <v>41121</v>
      </c>
      <c r="B71" s="154">
        <v>0.32510984522394748</v>
      </c>
      <c r="C71" s="154">
        <v>0.53594249191112431</v>
      </c>
      <c r="D71" s="154">
        <v>0.33086859546000108</v>
      </c>
      <c r="E71" s="154">
        <v>0.12182640215353403</v>
      </c>
    </row>
    <row r="72" spans="1:5" x14ac:dyDescent="0.2">
      <c r="A72" s="124">
        <v>41152</v>
      </c>
      <c r="B72" s="152">
        <v>0.32598059119907835</v>
      </c>
      <c r="C72" s="152">
        <v>0.53330351178842517</v>
      </c>
      <c r="D72" s="152">
        <v>0.32535873270524801</v>
      </c>
      <c r="E72" s="152">
        <v>0.12499578436257566</v>
      </c>
    </row>
    <row r="73" spans="1:5" x14ac:dyDescent="0.2">
      <c r="A73" s="125">
        <v>41182</v>
      </c>
      <c r="B73" s="154">
        <v>0.32623932840529174</v>
      </c>
      <c r="C73" s="154">
        <v>0.5405003132499383</v>
      </c>
      <c r="D73" s="154">
        <v>0.33042213913936891</v>
      </c>
      <c r="E73" s="154">
        <v>0.12677540116183555</v>
      </c>
    </row>
    <row r="74" spans="1:5" x14ac:dyDescent="0.2">
      <c r="A74" s="124">
        <v>41213</v>
      </c>
      <c r="B74" s="152">
        <v>0.32457046827703784</v>
      </c>
      <c r="C74" s="152">
        <v>0.54555457020396769</v>
      </c>
      <c r="D74" s="152">
        <v>0.33404524514327621</v>
      </c>
      <c r="E74" s="152">
        <v>0.12761225414176042</v>
      </c>
    </row>
    <row r="75" spans="1:5" x14ac:dyDescent="0.2">
      <c r="A75" s="125">
        <v>41243</v>
      </c>
      <c r="B75" s="154">
        <v>0.32104507118049741</v>
      </c>
      <c r="C75" s="154">
        <v>0.54690634813865702</v>
      </c>
      <c r="D75" s="154">
        <v>0.33466454958148101</v>
      </c>
      <c r="E75" s="154">
        <v>0.12724998568296733</v>
      </c>
    </row>
    <row r="76" spans="1:5" x14ac:dyDescent="0.2">
      <c r="A76" s="124">
        <v>41274</v>
      </c>
      <c r="B76" s="152">
        <v>0.32194399682603764</v>
      </c>
      <c r="C76" s="152">
        <v>0.53667189110830182</v>
      </c>
      <c r="D76" s="152">
        <v>0.34094762301212916</v>
      </c>
      <c r="E76" s="152">
        <v>0.10883094078802262</v>
      </c>
    </row>
    <row r="77" spans="1:5" x14ac:dyDescent="0.2">
      <c r="A77" s="125">
        <v>41305</v>
      </c>
      <c r="B77" s="154">
        <v>0.3215530139562825</v>
      </c>
      <c r="C77" s="154">
        <v>0.5396105159600002</v>
      </c>
      <c r="D77" s="154">
        <v>0.32053004871364893</v>
      </c>
      <c r="E77" s="154">
        <v>0.13311273088228498</v>
      </c>
    </row>
    <row r="78" spans="1:5" x14ac:dyDescent="0.2">
      <c r="A78" s="124">
        <v>41333</v>
      </c>
      <c r="B78" s="152">
        <v>0.32572410994533046</v>
      </c>
      <c r="C78" s="152">
        <v>0.53996511471744457</v>
      </c>
      <c r="D78" s="152">
        <v>0.32335207798699428</v>
      </c>
      <c r="E78" s="152">
        <v>0.13027367509831689</v>
      </c>
    </row>
    <row r="79" spans="1:5" x14ac:dyDescent="0.2">
      <c r="A79" s="125">
        <v>41364</v>
      </c>
      <c r="B79" s="154">
        <v>0.3239921650785344</v>
      </c>
      <c r="C79" s="154">
        <v>0.54054355651322417</v>
      </c>
      <c r="D79" s="154">
        <v>0.31820069365311171</v>
      </c>
      <c r="E79" s="154">
        <v>0.13574109236585052</v>
      </c>
    </row>
    <row r="80" spans="1:5" x14ac:dyDescent="0.2">
      <c r="A80" s="124">
        <v>41394</v>
      </c>
      <c r="B80" s="152">
        <v>0.32160771479070482</v>
      </c>
      <c r="C80" s="152">
        <v>0.5382122156855953</v>
      </c>
      <c r="D80" s="152">
        <v>0.31395112632935218</v>
      </c>
      <c r="E80" s="152">
        <v>0.13833065908203651</v>
      </c>
    </row>
    <row r="81" spans="1:5" x14ac:dyDescent="0.2">
      <c r="A81" s="125">
        <v>41425</v>
      </c>
      <c r="B81" s="154">
        <v>0.31534483706760397</v>
      </c>
      <c r="C81" s="154">
        <v>0.53973882162735143</v>
      </c>
      <c r="D81" s="154">
        <v>0.30937332470031093</v>
      </c>
      <c r="E81" s="154">
        <v>0.14219636378521522</v>
      </c>
    </row>
    <row r="82" spans="1:5" x14ac:dyDescent="0.2">
      <c r="A82" s="124">
        <v>41455</v>
      </c>
      <c r="B82" s="152">
        <v>0.31191382305379128</v>
      </c>
      <c r="C82" s="152">
        <v>0.53606791112101793</v>
      </c>
      <c r="D82" s="152">
        <v>0.31413133162961004</v>
      </c>
      <c r="E82" s="152">
        <v>0.13131085106782367</v>
      </c>
    </row>
    <row r="83" spans="1:5" x14ac:dyDescent="0.2">
      <c r="A83" s="125">
        <v>41486</v>
      </c>
      <c r="B83" s="154">
        <v>0.30794829732056045</v>
      </c>
      <c r="C83" s="154">
        <v>0.53693156159009459</v>
      </c>
      <c r="D83" s="154">
        <v>0.30297926719700613</v>
      </c>
      <c r="E83" s="154">
        <v>0.14012248530394228</v>
      </c>
    </row>
    <row r="84" spans="1:5" x14ac:dyDescent="0.2">
      <c r="A84" s="124">
        <v>41517</v>
      </c>
      <c r="B84" s="152">
        <v>0.30580916658455176</v>
      </c>
      <c r="C84" s="152">
        <v>0.53445715379345227</v>
      </c>
      <c r="D84" s="152">
        <v>0.30420045856445838</v>
      </c>
      <c r="E84" s="152">
        <v>0.13251558987106921</v>
      </c>
    </row>
    <row r="85" spans="1:5" x14ac:dyDescent="0.2">
      <c r="A85" s="125">
        <v>41547</v>
      </c>
      <c r="B85" s="154">
        <v>0.31514061209107153</v>
      </c>
      <c r="C85" s="154">
        <v>0.52945493523367704</v>
      </c>
      <c r="D85" s="154">
        <v>0.29829606272078996</v>
      </c>
      <c r="E85" s="154">
        <v>0.13131498925486965</v>
      </c>
    </row>
    <row r="86" spans="1:5" x14ac:dyDescent="0.2">
      <c r="A86" s="124">
        <v>41578</v>
      </c>
      <c r="B86" s="152">
        <v>0.31612430486199117</v>
      </c>
      <c r="C86" s="152">
        <v>0.53090185416238034</v>
      </c>
      <c r="D86" s="152">
        <v>0.3025763075072529</v>
      </c>
      <c r="E86" s="152">
        <v>0.12934451013276707</v>
      </c>
    </row>
    <row r="87" spans="1:5" x14ac:dyDescent="0.2">
      <c r="A87" s="125">
        <v>41608</v>
      </c>
      <c r="B87" s="154">
        <v>0.30575756827401235</v>
      </c>
      <c r="C87" s="154">
        <v>0.52723620055821596</v>
      </c>
      <c r="D87" s="154">
        <v>0.30838018555849545</v>
      </c>
      <c r="E87" s="154">
        <v>0.1184962285597308</v>
      </c>
    </row>
    <row r="88" spans="1:5" x14ac:dyDescent="0.2">
      <c r="A88" s="124">
        <v>41639</v>
      </c>
      <c r="B88" s="152">
        <v>0.30503583727270112</v>
      </c>
      <c r="C88" s="152">
        <v>0.51541505601347037</v>
      </c>
      <c r="D88" s="152">
        <v>0.31539508705402763</v>
      </c>
      <c r="E88" s="152">
        <v>9.9169422300676685E-2</v>
      </c>
    </row>
    <row r="89" spans="1:5" x14ac:dyDescent="0.2">
      <c r="A89" s="125">
        <v>41670</v>
      </c>
      <c r="B89" s="154">
        <v>0.29998640919725955</v>
      </c>
      <c r="C89" s="154">
        <v>0.52618380925118158</v>
      </c>
      <c r="D89" s="154">
        <v>0.29619548483781971</v>
      </c>
      <c r="E89" s="154">
        <v>0.12709800980750979</v>
      </c>
    </row>
    <row r="90" spans="1:5" x14ac:dyDescent="0.2">
      <c r="A90" s="124">
        <v>41698</v>
      </c>
      <c r="B90" s="152">
        <v>0.30352550295804409</v>
      </c>
      <c r="C90" s="152">
        <v>0.51829392961608045</v>
      </c>
      <c r="D90" s="152">
        <v>0.29591744974276829</v>
      </c>
      <c r="E90" s="152">
        <v>0.11909149134716161</v>
      </c>
    </row>
    <row r="91" spans="1:5" x14ac:dyDescent="0.2">
      <c r="A91" s="125">
        <v>41729</v>
      </c>
      <c r="B91" s="154">
        <v>0.30783418069644247</v>
      </c>
      <c r="C91" s="154">
        <v>0.5178580348140468</v>
      </c>
      <c r="D91" s="154">
        <v>0.29323150636150891</v>
      </c>
      <c r="E91" s="154">
        <v>0.1188852161922383</v>
      </c>
    </row>
    <row r="92" spans="1:5" x14ac:dyDescent="0.2">
      <c r="A92" s="124">
        <v>41759</v>
      </c>
      <c r="B92" s="152">
        <v>0.30764452081945315</v>
      </c>
      <c r="C92" s="152">
        <v>0.51971175009638726</v>
      </c>
      <c r="D92" s="152">
        <v>0.28429506140047633</v>
      </c>
      <c r="E92" s="152">
        <v>0.12830293015693922</v>
      </c>
    </row>
    <row r="93" spans="1:5" x14ac:dyDescent="0.2">
      <c r="A93" s="125">
        <v>41790</v>
      </c>
      <c r="B93" s="154">
        <v>0.31075528088290183</v>
      </c>
      <c r="C93" s="154">
        <v>0.52141332317827316</v>
      </c>
      <c r="D93" s="154">
        <v>0.29438633266652919</v>
      </c>
      <c r="E93" s="154">
        <v>0.12000055467727119</v>
      </c>
    </row>
    <row r="94" spans="1:5" x14ac:dyDescent="0.2">
      <c r="A94" s="124">
        <v>41820</v>
      </c>
      <c r="B94" s="152">
        <v>0.31478838503237477</v>
      </c>
      <c r="C94" s="152">
        <v>0.52749784695521107</v>
      </c>
      <c r="D94" s="152">
        <v>0.30546857916882991</v>
      </c>
      <c r="E94" s="152">
        <v>0.11387781643787626</v>
      </c>
    </row>
    <row r="95" spans="1:5" x14ac:dyDescent="0.2">
      <c r="A95" s="125">
        <v>41851</v>
      </c>
      <c r="B95" s="154">
        <v>0.31622841714540584</v>
      </c>
      <c r="C95" s="154">
        <v>0.5320965941422291</v>
      </c>
      <c r="D95" s="154">
        <v>0.29756149646325541</v>
      </c>
      <c r="E95" s="154">
        <v>0.12582236704595018</v>
      </c>
    </row>
    <row r="96" spans="1:5" x14ac:dyDescent="0.2">
      <c r="A96" s="124">
        <v>41882</v>
      </c>
      <c r="B96" s="152">
        <v>0.32147905801144216</v>
      </c>
      <c r="C96" s="152">
        <v>0.53825563980743885</v>
      </c>
      <c r="D96" s="152">
        <v>0.29370110943417782</v>
      </c>
      <c r="E96" s="152">
        <v>0.13336707062416706</v>
      </c>
    </row>
    <row r="97" spans="1:5" x14ac:dyDescent="0.2">
      <c r="A97" s="125">
        <v>41912</v>
      </c>
      <c r="B97" s="154">
        <v>0.32070833041427704</v>
      </c>
      <c r="C97" s="154">
        <v>0.5510785024844006</v>
      </c>
      <c r="D97" s="154">
        <v>0.29025740363339586</v>
      </c>
      <c r="E97" s="154">
        <v>0.14503747457377741</v>
      </c>
    </row>
    <row r="98" spans="1:5" x14ac:dyDescent="0.2">
      <c r="A98" s="124">
        <v>41943</v>
      </c>
      <c r="B98" s="152">
        <v>0.32216213879691252</v>
      </c>
      <c r="C98" s="152">
        <v>0.55417419246726707</v>
      </c>
      <c r="D98" s="152">
        <v>0.28076557239537508</v>
      </c>
      <c r="E98" s="152">
        <v>0.15524822410208378</v>
      </c>
    </row>
    <row r="99" spans="1:5" x14ac:dyDescent="0.2">
      <c r="A99" s="125">
        <v>41973</v>
      </c>
      <c r="B99" s="154">
        <v>0.32167959587129419</v>
      </c>
      <c r="C99" s="154">
        <v>0.55985507994528638</v>
      </c>
      <c r="D99" s="154">
        <v>0.28717580716170266</v>
      </c>
      <c r="E99" s="154">
        <v>0.15219104915402445</v>
      </c>
    </row>
    <row r="100" spans="1:5" x14ac:dyDescent="0.2">
      <c r="A100" s="124">
        <v>42004</v>
      </c>
      <c r="B100" s="152">
        <v>0.32586300410611957</v>
      </c>
      <c r="C100" s="152">
        <v>0.56280930979222388</v>
      </c>
      <c r="D100" s="152">
        <v>0.30271011413200294</v>
      </c>
      <c r="E100" s="152">
        <v>0.14000160505829698</v>
      </c>
    </row>
    <row r="101" spans="1:5" x14ac:dyDescent="0.2">
      <c r="A101" s="125">
        <v>42035</v>
      </c>
      <c r="B101" s="154">
        <v>0.32503097926255881</v>
      </c>
      <c r="C101" s="154">
        <v>0.57165944511937217</v>
      </c>
      <c r="D101" s="154">
        <v>0.28865269861661519</v>
      </c>
      <c r="E101" s="154">
        <v>0.15838101530379423</v>
      </c>
    </row>
    <row r="102" spans="1:5" x14ac:dyDescent="0.2">
      <c r="A102" s="124">
        <v>42062</v>
      </c>
      <c r="B102" s="152">
        <v>0.32305566952506454</v>
      </c>
      <c r="C102" s="152">
        <v>0.58290577343917449</v>
      </c>
      <c r="D102" s="152">
        <v>0.29869342666430065</v>
      </c>
      <c r="E102" s="152">
        <v>0.15469468878753506</v>
      </c>
    </row>
    <row r="103" spans="1:5" x14ac:dyDescent="0.2">
      <c r="A103" s="125">
        <v>42094</v>
      </c>
      <c r="B103" s="154">
        <v>0.31584863793311119</v>
      </c>
      <c r="C103" s="154">
        <v>0.59492916971217813</v>
      </c>
      <c r="D103" s="154">
        <v>0.31108466961530395</v>
      </c>
      <c r="E103" s="154">
        <v>0.14810950546059706</v>
      </c>
    </row>
    <row r="104" spans="1:5" x14ac:dyDescent="0.2">
      <c r="A104" s="124">
        <v>42124</v>
      </c>
      <c r="B104" s="152">
        <v>0.3234515519195505</v>
      </c>
      <c r="C104" s="152">
        <v>0.59111736544379745</v>
      </c>
      <c r="D104" s="152">
        <v>0.31136396147041129</v>
      </c>
      <c r="E104" s="152">
        <v>0.14483662420775317</v>
      </c>
    </row>
    <row r="105" spans="1:5" x14ac:dyDescent="0.2">
      <c r="A105" s="125">
        <v>42155</v>
      </c>
      <c r="B105" s="154">
        <v>0.32388554093580346</v>
      </c>
      <c r="C105" s="154">
        <v>0.60206802027810591</v>
      </c>
      <c r="D105" s="154">
        <v>0.31630761437409521</v>
      </c>
      <c r="E105" s="154">
        <v>0.14795472036091079</v>
      </c>
    </row>
    <row r="106" spans="1:5" x14ac:dyDescent="0.2">
      <c r="A106" s="124">
        <v>42185</v>
      </c>
      <c r="B106" s="152">
        <v>0.33225236699792154</v>
      </c>
      <c r="C106" s="152">
        <v>0.60742932834402252</v>
      </c>
      <c r="D106" s="152">
        <v>0.3295592529955691</v>
      </c>
      <c r="E106" s="152">
        <v>0.14111770958556849</v>
      </c>
    </row>
    <row r="107" spans="1:5" x14ac:dyDescent="0.2">
      <c r="A107" s="125">
        <v>42216</v>
      </c>
      <c r="B107" s="154">
        <v>0.32906253749470904</v>
      </c>
      <c r="C107" s="154">
        <v>0.6215748706205364</v>
      </c>
      <c r="D107" s="154">
        <v>0.33175765919351852</v>
      </c>
      <c r="E107" s="154">
        <v>0.15220316645143808</v>
      </c>
    </row>
    <row r="108" spans="1:5" x14ac:dyDescent="0.2">
      <c r="A108" s="124">
        <v>42247</v>
      </c>
      <c r="B108" s="152">
        <v>0.3247019014776405</v>
      </c>
      <c r="C108" s="152">
        <v>0.62985743568904706</v>
      </c>
      <c r="D108" s="152">
        <v>0.34300543671514389</v>
      </c>
      <c r="E108" s="152">
        <v>0.14627309368494176</v>
      </c>
    </row>
    <row r="109" spans="1:5" x14ac:dyDescent="0.2">
      <c r="A109" s="125">
        <v>42277</v>
      </c>
      <c r="B109" s="154">
        <v>0.32014379063649356</v>
      </c>
      <c r="C109" s="154">
        <v>0.63642675385403302</v>
      </c>
      <c r="D109" s="154">
        <v>0.34914681519170626</v>
      </c>
      <c r="E109" s="154">
        <v>0.14349650439230768</v>
      </c>
    </row>
    <row r="110" spans="1:5" x14ac:dyDescent="0.2">
      <c r="A110" s="124">
        <v>42308</v>
      </c>
      <c r="B110" s="152">
        <v>0.33047647251412809</v>
      </c>
      <c r="C110" s="152">
        <v>0.63898998283730557</v>
      </c>
      <c r="D110" s="152">
        <v>0.3357058298254435</v>
      </c>
      <c r="E110" s="152">
        <v>0.16200896980922644</v>
      </c>
    </row>
    <row r="111" spans="1:5" x14ac:dyDescent="0.2">
      <c r="A111" s="125">
        <v>42338</v>
      </c>
      <c r="B111" s="154">
        <v>0.33886986397341345</v>
      </c>
      <c r="C111" s="154">
        <v>0.64258449322801181</v>
      </c>
      <c r="D111" s="154">
        <v>0.34349554118484243</v>
      </c>
      <c r="E111" s="154">
        <v>0.15457358677963948</v>
      </c>
    </row>
    <row r="112" spans="1:5" x14ac:dyDescent="0.2">
      <c r="A112" s="124">
        <v>42369</v>
      </c>
      <c r="B112" s="152">
        <v>0.35639825238145856</v>
      </c>
      <c r="C112" s="152">
        <v>0.6550471293927973</v>
      </c>
      <c r="D112" s="152">
        <v>0.35670912713137276</v>
      </c>
      <c r="E112" s="152">
        <v>0.15232025360976809</v>
      </c>
    </row>
    <row r="113" spans="1:5" x14ac:dyDescent="0.2">
      <c r="A113" s="125">
        <v>42400</v>
      </c>
      <c r="B113" s="154">
        <v>0.35332606058197347</v>
      </c>
      <c r="C113" s="154">
        <v>0.66500878894437832</v>
      </c>
      <c r="D113" s="154">
        <v>0.34946564660569152</v>
      </c>
      <c r="E113" s="154">
        <v>0.17110461396039806</v>
      </c>
    </row>
    <row r="114" spans="1:5" x14ac:dyDescent="0.2">
      <c r="A114" s="124">
        <v>42429</v>
      </c>
      <c r="B114" s="152">
        <v>0.36272754033435256</v>
      </c>
      <c r="C114" s="152">
        <v>0.66636359910280463</v>
      </c>
      <c r="D114" s="152">
        <v>0.36245539617539713</v>
      </c>
      <c r="E114" s="152">
        <v>0.16250130466333337</v>
      </c>
    </row>
    <row r="115" spans="1:5" x14ac:dyDescent="0.2">
      <c r="A115" s="125">
        <v>42460</v>
      </c>
      <c r="B115" s="154">
        <v>0.38335842545077997</v>
      </c>
      <c r="C115" s="154">
        <v>0.66337932859688076</v>
      </c>
      <c r="D115" s="154">
        <v>0.37639138362977775</v>
      </c>
      <c r="E115" s="154">
        <v>0.15097623210090827</v>
      </c>
    </row>
    <row r="116" spans="1:5" x14ac:dyDescent="0.2">
      <c r="A116" s="124">
        <v>42490</v>
      </c>
      <c r="B116" s="152">
        <v>0.38923455786320871</v>
      </c>
      <c r="C116" s="152">
        <v>0.66715760412314995</v>
      </c>
      <c r="D116" s="152">
        <v>0.36081220516463275</v>
      </c>
      <c r="E116" s="152">
        <v>0.17074453422615637</v>
      </c>
    </row>
    <row r="117" spans="1:5" x14ac:dyDescent="0.2">
      <c r="A117" s="125">
        <v>42521</v>
      </c>
      <c r="B117" s="154">
        <v>0.39153673164179176</v>
      </c>
      <c r="C117" s="154">
        <v>0.67702991954403247</v>
      </c>
      <c r="D117" s="154">
        <v>0.37360652980097719</v>
      </c>
      <c r="E117" s="154">
        <v>0.16786990200658111</v>
      </c>
    </row>
    <row r="118" spans="1:5" x14ac:dyDescent="0.2">
      <c r="A118" s="124">
        <v>42551</v>
      </c>
      <c r="B118" s="152">
        <v>0.4135878547470998</v>
      </c>
      <c r="C118" s="152">
        <v>0.67536044987950827</v>
      </c>
      <c r="D118" s="152">
        <v>0.38479538450909162</v>
      </c>
      <c r="E118" s="152">
        <v>0.15813998366102314</v>
      </c>
    </row>
    <row r="119" spans="1:5" x14ac:dyDescent="0.2">
      <c r="A119" s="125">
        <v>42582</v>
      </c>
      <c r="B119" s="154">
        <v>0.41902549445520598</v>
      </c>
      <c r="C119" s="154">
        <v>0.68656947066390639</v>
      </c>
      <c r="D119" s="154">
        <v>0.38195912814988781</v>
      </c>
      <c r="E119" s="154">
        <v>0.17292408791286884</v>
      </c>
    </row>
    <row r="120" spans="1:5" x14ac:dyDescent="0.2">
      <c r="A120" s="124">
        <v>42613</v>
      </c>
      <c r="B120" s="152">
        <v>0.42760278098723115</v>
      </c>
      <c r="C120" s="152">
        <v>0.69251464027676035</v>
      </c>
      <c r="D120" s="152">
        <v>0.38242439601500261</v>
      </c>
      <c r="E120" s="152">
        <v>0.18054673693211779</v>
      </c>
    </row>
    <row r="121" spans="1:5" x14ac:dyDescent="0.2">
      <c r="A121" s="125">
        <v>42643</v>
      </c>
      <c r="B121" s="154">
        <v>0.43651351710964809</v>
      </c>
      <c r="C121" s="154">
        <v>0.70002418778171138</v>
      </c>
      <c r="D121" s="154">
        <v>0.39771399006903041</v>
      </c>
      <c r="E121" s="154">
        <v>0.17397920432433073</v>
      </c>
    </row>
    <row r="122" spans="1:5" x14ac:dyDescent="0.2">
      <c r="A122" s="124">
        <v>42674</v>
      </c>
      <c r="B122" s="152">
        <v>0.43970866720928853</v>
      </c>
      <c r="C122" s="152">
        <v>0.6993037718565176</v>
      </c>
      <c r="D122" s="152">
        <v>0.39620615940578036</v>
      </c>
      <c r="E122" s="152">
        <v>0.17600349897432635</v>
      </c>
    </row>
    <row r="123" spans="1:5" x14ac:dyDescent="0.2">
      <c r="A123" s="125">
        <v>42704</v>
      </c>
      <c r="B123" s="154">
        <v>0.44110773013129723</v>
      </c>
      <c r="C123" s="154">
        <v>0.71024966817775914</v>
      </c>
      <c r="D123" s="154">
        <v>0.40394164072161121</v>
      </c>
      <c r="E123" s="154">
        <v>0.17795109004544479</v>
      </c>
    </row>
    <row r="124" spans="1:5" x14ac:dyDescent="0.2">
      <c r="A124" s="124">
        <v>42735</v>
      </c>
      <c r="B124" s="152">
        <v>0.46159547274066026</v>
      </c>
      <c r="C124" s="152">
        <v>0.69863462180864777</v>
      </c>
      <c r="D124" s="152">
        <v>0.40535382255725766</v>
      </c>
      <c r="E124" s="152">
        <v>0.16713734111580045</v>
      </c>
    </row>
    <row r="125" spans="1:5" x14ac:dyDescent="0.2">
      <c r="A125" s="125">
        <v>42766</v>
      </c>
      <c r="B125" s="154">
        <v>0.46435178412289452</v>
      </c>
      <c r="C125" s="154">
        <v>0.69775089206180241</v>
      </c>
      <c r="D125" s="154">
        <v>0.39606651676192756</v>
      </c>
      <c r="E125" s="154">
        <v>0.18138639422398936</v>
      </c>
    </row>
    <row r="126" spans="1:5" x14ac:dyDescent="0.2">
      <c r="A126" s="124">
        <v>42794</v>
      </c>
      <c r="B126" s="152">
        <v>0.47222248394728616</v>
      </c>
      <c r="C126" s="152">
        <v>0.70332085410652789</v>
      </c>
      <c r="D126" s="152">
        <v>0.40822354348276962</v>
      </c>
      <c r="E126" s="152">
        <v>0.1759128269851514</v>
      </c>
    </row>
    <row r="127" spans="1:5" x14ac:dyDescent="0.2">
      <c r="A127" s="125">
        <v>42825</v>
      </c>
      <c r="B127" s="154">
        <v>0.47558322580871631</v>
      </c>
      <c r="C127" s="154">
        <v>0.71275787044228822</v>
      </c>
      <c r="D127" s="154">
        <v>0.42138079670769796</v>
      </c>
      <c r="E127" s="154">
        <v>0.17121731802647461</v>
      </c>
    </row>
    <row r="128" spans="1:5" x14ac:dyDescent="0.2">
      <c r="A128" s="124">
        <v>42855</v>
      </c>
      <c r="B128" s="152">
        <v>0.47525210493841125</v>
      </c>
      <c r="C128" s="152">
        <v>0.71447466907891621</v>
      </c>
      <c r="D128" s="152">
        <v>0.41944242450738606</v>
      </c>
      <c r="E128" s="152">
        <v>0.17220490285171594</v>
      </c>
    </row>
    <row r="129" spans="1:5" x14ac:dyDescent="0.2">
      <c r="A129" s="125">
        <v>42886</v>
      </c>
      <c r="B129" s="154">
        <v>0.48053979324020579</v>
      </c>
      <c r="C129" s="154">
        <v>0.72406129328564584</v>
      </c>
      <c r="D129" s="154">
        <v>0.41959975716892983</v>
      </c>
      <c r="E129" s="154">
        <v>0.1823288130152704</v>
      </c>
    </row>
    <row r="130" spans="1:5" x14ac:dyDescent="0.2">
      <c r="A130" s="124">
        <v>42916</v>
      </c>
      <c r="B130" s="152">
        <v>0.4848796207277461</v>
      </c>
      <c r="C130" s="152">
        <v>0.72813897872753885</v>
      </c>
      <c r="D130" s="152">
        <v>0.43503501564247232</v>
      </c>
      <c r="E130" s="152">
        <v>0.17134951806459703</v>
      </c>
    </row>
    <row r="131" spans="1:5" x14ac:dyDescent="0.2">
      <c r="A131" s="125">
        <v>42947</v>
      </c>
      <c r="B131" s="154">
        <v>0.49752051286399407</v>
      </c>
      <c r="C131" s="154">
        <v>0.73278257870331875</v>
      </c>
      <c r="D131" s="154">
        <v>0.43153377244686053</v>
      </c>
      <c r="E131" s="154">
        <v>0.18282265422562488</v>
      </c>
    </row>
    <row r="132" spans="1:5" x14ac:dyDescent="0.2">
      <c r="A132" s="124">
        <v>42978</v>
      </c>
      <c r="B132" s="152">
        <v>0.50200637740589471</v>
      </c>
      <c r="C132" s="152">
        <v>0.73760448329963635</v>
      </c>
      <c r="D132" s="152">
        <v>0.43976189021150897</v>
      </c>
      <c r="E132" s="152">
        <v>0.17902556721410673</v>
      </c>
    </row>
    <row r="133" spans="1:5" x14ac:dyDescent="0.2">
      <c r="A133" s="125">
        <v>43008</v>
      </c>
      <c r="B133" s="154">
        <v>0.5087458734850655</v>
      </c>
      <c r="C133" s="154">
        <v>0.73878489224846433</v>
      </c>
      <c r="D133" s="154">
        <v>0.44261108474343591</v>
      </c>
      <c r="E133" s="154">
        <v>0.17711405957459492</v>
      </c>
    </row>
    <row r="134" spans="1:5" x14ac:dyDescent="0.2">
      <c r="A134" s="124">
        <v>43039</v>
      </c>
      <c r="B134" s="152">
        <v>0.50694728629848329</v>
      </c>
      <c r="C134" s="152">
        <v>0.74341927428201759</v>
      </c>
      <c r="D134" s="152">
        <v>0.43996100564640572</v>
      </c>
      <c r="E134" s="152">
        <v>0.18113504191763635</v>
      </c>
    </row>
    <row r="135" spans="1:5" x14ac:dyDescent="0.2">
      <c r="A135" s="125">
        <v>43069</v>
      </c>
      <c r="B135" s="154">
        <v>0.51037206456911721</v>
      </c>
      <c r="C135" s="154">
        <v>0.74293524029697333</v>
      </c>
      <c r="D135" s="154">
        <v>0.44700621536819701</v>
      </c>
      <c r="E135" s="154">
        <v>0.17368819986892509</v>
      </c>
    </row>
    <row r="136" spans="1:5" x14ac:dyDescent="0.2">
      <c r="A136" s="124">
        <v>43100</v>
      </c>
      <c r="B136" s="152">
        <v>0.51617690070247368</v>
      </c>
      <c r="C136" s="152">
        <v>0.7407377344454944</v>
      </c>
      <c r="D136" s="152">
        <v>0.45722084526368284</v>
      </c>
      <c r="E136" s="152">
        <v>0.16249699000728113</v>
      </c>
    </row>
    <row r="137" spans="1:5" x14ac:dyDescent="0.2">
      <c r="A137" s="125">
        <v>43131</v>
      </c>
      <c r="B137" s="154">
        <v>0.51756140908897408</v>
      </c>
      <c r="C137" s="154">
        <v>0.74502829548015148</v>
      </c>
      <c r="D137" s="154">
        <v>0.44902381800416841</v>
      </c>
      <c r="E137" s="154">
        <v>0.17575300692101234</v>
      </c>
    </row>
    <row r="138" spans="1:5" x14ac:dyDescent="0.2">
      <c r="A138" s="124">
        <v>43159</v>
      </c>
      <c r="B138" s="152">
        <v>0.5201702711642695</v>
      </c>
      <c r="C138" s="152">
        <v>0.75137999252812127</v>
      </c>
      <c r="D138" s="152">
        <v>0.45522720755608082</v>
      </c>
      <c r="E138" s="152">
        <v>0.1739123246882058</v>
      </c>
    </row>
    <row r="139" spans="1:5" x14ac:dyDescent="0.2">
      <c r="A139" s="125">
        <v>43190</v>
      </c>
      <c r="B139" s="154">
        <v>0.5235636056611368</v>
      </c>
      <c r="C139" s="154">
        <v>0.7535430746581494</v>
      </c>
      <c r="D139" s="154">
        <v>0.46362483972669855</v>
      </c>
      <c r="E139" s="154">
        <v>0.16844395039284088</v>
      </c>
    </row>
    <row r="140" spans="1:5" x14ac:dyDescent="0.2">
      <c r="A140" s="124">
        <v>43220</v>
      </c>
      <c r="B140" s="152">
        <v>0.51843617514121709</v>
      </c>
      <c r="C140" s="152">
        <v>0.75864648376379695</v>
      </c>
      <c r="D140" s="152">
        <v>0.46142948729237299</v>
      </c>
      <c r="E140" s="152">
        <v>0.17146992288238166</v>
      </c>
    </row>
    <row r="141" spans="1:5" x14ac:dyDescent="0.2">
      <c r="A141" s="125">
        <v>43251</v>
      </c>
      <c r="B141" s="154">
        <v>0.51373872840147794</v>
      </c>
      <c r="C141" s="154">
        <v>0.77184670142145151</v>
      </c>
      <c r="D141" s="154">
        <v>0.46914568013929558</v>
      </c>
      <c r="E141" s="154">
        <v>0.1740849443423379</v>
      </c>
    </row>
    <row r="142" spans="1:5" x14ac:dyDescent="0.2">
      <c r="A142" s="124">
        <v>43281</v>
      </c>
      <c r="B142" s="152">
        <v>0.51543132863642449</v>
      </c>
      <c r="C142" s="152">
        <v>0.77380497063250142</v>
      </c>
      <c r="D142" s="152">
        <v>0.47195225841767618</v>
      </c>
      <c r="E142" s="152">
        <v>0.17141144366914865</v>
      </c>
    </row>
    <row r="143" spans="1:5" x14ac:dyDescent="0.2">
      <c r="A143" s="125">
        <v>43312</v>
      </c>
      <c r="B143" s="154">
        <v>0.52277972362162706</v>
      </c>
      <c r="C143" s="154">
        <v>0.77391291235634607</v>
      </c>
      <c r="D143" s="154">
        <v>0.46676379384730304</v>
      </c>
      <c r="E143" s="154">
        <v>0.17633765329319931</v>
      </c>
    </row>
    <row r="144" spans="1:5" x14ac:dyDescent="0.2">
      <c r="A144" s="124">
        <v>43343</v>
      </c>
      <c r="B144" s="152">
        <v>0.51401700578934417</v>
      </c>
      <c r="C144" s="152">
        <v>0.77627651887088911</v>
      </c>
      <c r="D144" s="152">
        <v>0.47173042642248603</v>
      </c>
      <c r="E144" s="152">
        <v>0.17309479056695051</v>
      </c>
    </row>
    <row r="145" spans="1:5" x14ac:dyDescent="0.2">
      <c r="A145" s="125">
        <v>43373</v>
      </c>
      <c r="B145" s="154">
        <v>0.52482646942105571</v>
      </c>
      <c r="C145" s="154">
        <v>0.77707324967057079</v>
      </c>
      <c r="D145" s="154">
        <v>0.47130463029805642</v>
      </c>
      <c r="E145" s="154">
        <v>0.17746548409412216</v>
      </c>
    </row>
    <row r="146" spans="1:5" x14ac:dyDescent="0.2">
      <c r="A146" s="124">
        <v>43404</v>
      </c>
      <c r="B146" s="152">
        <v>0.5364784927881211</v>
      </c>
      <c r="C146" s="152">
        <v>0.77049541789125831</v>
      </c>
      <c r="D146" s="152">
        <v>0.46622393231526726</v>
      </c>
      <c r="E146" s="152">
        <v>0.17782926194105231</v>
      </c>
    </row>
    <row r="147" spans="1:5" x14ac:dyDescent="0.2">
      <c r="A147" s="125">
        <v>43434</v>
      </c>
      <c r="B147" s="154">
        <v>0.53480422358307855</v>
      </c>
      <c r="C147" s="154">
        <v>0.77542735137445473</v>
      </c>
      <c r="D147" s="154">
        <v>0.47361687095934246</v>
      </c>
      <c r="E147" s="154">
        <v>0.1742652508566892</v>
      </c>
    </row>
    <row r="148" spans="1:5" x14ac:dyDescent="0.2">
      <c r="A148" s="124">
        <v>43465</v>
      </c>
      <c r="B148" s="152">
        <v>0.54130952998472326</v>
      </c>
      <c r="C148" s="152">
        <v>0.77215905154190589</v>
      </c>
      <c r="D148" s="152">
        <v>0.48067844816501742</v>
      </c>
      <c r="E148" s="152">
        <v>0.16526225856437016</v>
      </c>
    </row>
    <row r="149" spans="1:5" x14ac:dyDescent="0.2">
      <c r="A149" s="125">
        <v>43496</v>
      </c>
      <c r="B149" s="154">
        <v>0.54517219595139632</v>
      </c>
      <c r="C149" s="154">
        <v>0.7743127919834244</v>
      </c>
      <c r="D149" s="154">
        <v>0.46854019842392058</v>
      </c>
      <c r="E149" s="154">
        <v>0.18095556372856283</v>
      </c>
    </row>
    <row r="150" spans="1:5" x14ac:dyDescent="0.2">
      <c r="A150" s="124">
        <v>43524</v>
      </c>
      <c r="B150" s="152">
        <v>0.54555409009308964</v>
      </c>
      <c r="C150" s="152">
        <v>0.77578098333601186</v>
      </c>
      <c r="D150" s="152">
        <v>0.47294471650792419</v>
      </c>
      <c r="E150" s="152">
        <v>0.17444656421841906</v>
      </c>
    </row>
    <row r="151" spans="1:5" x14ac:dyDescent="0.2">
      <c r="A151" s="125">
        <v>43555</v>
      </c>
      <c r="B151" s="154">
        <v>0.54303451166387262</v>
      </c>
      <c r="C151" s="154">
        <v>0.78537321097007495</v>
      </c>
      <c r="D151" s="154">
        <v>0.47474465343221167</v>
      </c>
      <c r="E151" s="154">
        <v>0.1796158403902873</v>
      </c>
    </row>
    <row r="152" spans="1:5" ht="12.75" thickBot="1" x14ac:dyDescent="0.25">
      <c r="A152" s="134">
        <v>43585</v>
      </c>
      <c r="B152" s="156">
        <v>0.5422182049526405</v>
      </c>
      <c r="C152" s="156">
        <v>0.78816968722612657</v>
      </c>
      <c r="D152" s="156">
        <v>0.46588070635839895</v>
      </c>
      <c r="E152" s="156">
        <v>0.19048228190856059</v>
      </c>
    </row>
    <row r="153" spans="1:5" x14ac:dyDescent="0.2">
      <c r="A153" s="210" t="s">
        <v>252</v>
      </c>
    </row>
  </sheetData>
  <mergeCells count="1">
    <mergeCell ref="A1:C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5"/>
  </sheetPr>
  <dimension ref="A1:C165"/>
  <sheetViews>
    <sheetView zoomScaleNormal="100" workbookViewId="0">
      <pane ySplit="3" topLeftCell="A4" activePane="bottomLeft" state="frozen"/>
      <selection pane="bottomLeft" sqref="A1:B1"/>
    </sheetView>
  </sheetViews>
  <sheetFormatPr defaultRowHeight="12" x14ac:dyDescent="0.2"/>
  <cols>
    <col min="1" max="1" width="18.140625" style="94" customWidth="1"/>
    <col min="2" max="2" width="13.140625" style="94" customWidth="1"/>
    <col min="3" max="3" width="11.28515625" style="94" customWidth="1"/>
    <col min="4" max="16384" width="9.140625" style="94"/>
  </cols>
  <sheetData>
    <row r="1" spans="1:3" ht="14.25" x14ac:dyDescent="0.2">
      <c r="A1" s="242" t="s">
        <v>0</v>
      </c>
      <c r="B1" s="242"/>
    </row>
    <row r="3" spans="1:3" ht="24" x14ac:dyDescent="0.2">
      <c r="A3" s="232" t="s">
        <v>449</v>
      </c>
      <c r="B3" s="131" t="s">
        <v>460</v>
      </c>
      <c r="C3" s="131" t="s">
        <v>459</v>
      </c>
    </row>
    <row r="4" spans="1:3" x14ac:dyDescent="0.2">
      <c r="A4" s="124">
        <v>38717</v>
      </c>
      <c r="B4" s="132">
        <v>14.16514731735899</v>
      </c>
      <c r="C4" s="132">
        <v>18</v>
      </c>
    </row>
    <row r="5" spans="1:3" x14ac:dyDescent="0.2">
      <c r="A5" s="125">
        <v>38748</v>
      </c>
      <c r="B5" s="133">
        <v>14.105249618768658</v>
      </c>
      <c r="C5" s="133">
        <v>17.25</v>
      </c>
    </row>
    <row r="6" spans="1:3" x14ac:dyDescent="0.2">
      <c r="A6" s="124">
        <v>38776</v>
      </c>
      <c r="B6" s="132">
        <v>13.877611524351703</v>
      </c>
      <c r="C6" s="132">
        <v>17.25</v>
      </c>
    </row>
    <row r="7" spans="1:3" x14ac:dyDescent="0.2">
      <c r="A7" s="125">
        <v>38807</v>
      </c>
      <c r="B7" s="133">
        <v>13.712109556119229</v>
      </c>
      <c r="C7" s="133">
        <v>16.5</v>
      </c>
    </row>
    <row r="8" spans="1:3" x14ac:dyDescent="0.2">
      <c r="A8" s="124">
        <v>38837</v>
      </c>
      <c r="B8" s="132">
        <v>13.951359969745596</v>
      </c>
      <c r="C8" s="132">
        <v>15.75</v>
      </c>
    </row>
    <row r="9" spans="1:3" x14ac:dyDescent="0.2">
      <c r="A9" s="125">
        <v>38868</v>
      </c>
      <c r="B9" s="133">
        <v>15.585540099694217</v>
      </c>
      <c r="C9" s="133">
        <v>15.75</v>
      </c>
    </row>
    <row r="10" spans="1:3" x14ac:dyDescent="0.2">
      <c r="A10" s="124">
        <v>38898</v>
      </c>
      <c r="B10" s="132">
        <v>15.073165977311872</v>
      </c>
      <c r="C10" s="132">
        <v>15.25</v>
      </c>
    </row>
    <row r="11" spans="1:3" x14ac:dyDescent="0.2">
      <c r="A11" s="125">
        <v>38929</v>
      </c>
      <c r="B11" s="133">
        <v>14.755944950628765</v>
      </c>
      <c r="C11" s="133">
        <v>14.75</v>
      </c>
    </row>
    <row r="12" spans="1:3" x14ac:dyDescent="0.2">
      <c r="A12" s="124">
        <v>38960</v>
      </c>
      <c r="B12" s="132">
        <v>14.554291245338105</v>
      </c>
      <c r="C12" s="132">
        <v>14.25</v>
      </c>
    </row>
    <row r="13" spans="1:3" x14ac:dyDescent="0.2">
      <c r="A13" s="125">
        <v>38990</v>
      </c>
      <c r="B13" s="133">
        <v>15.225946627709039</v>
      </c>
      <c r="C13" s="133">
        <v>14.25</v>
      </c>
    </row>
    <row r="14" spans="1:3" x14ac:dyDescent="0.2">
      <c r="A14" s="124">
        <v>39021</v>
      </c>
      <c r="B14" s="132">
        <v>14.692958970082698</v>
      </c>
      <c r="C14" s="132">
        <v>13.75</v>
      </c>
    </row>
    <row r="15" spans="1:3" x14ac:dyDescent="0.2">
      <c r="A15" s="125">
        <v>39051</v>
      </c>
      <c r="B15" s="133">
        <v>14.945858469238765</v>
      </c>
      <c r="C15" s="133">
        <v>13.25</v>
      </c>
    </row>
    <row r="16" spans="1:3" x14ac:dyDescent="0.2">
      <c r="A16" s="124">
        <v>39082</v>
      </c>
      <c r="B16" s="132">
        <v>13.777480414400952</v>
      </c>
      <c r="C16" s="132">
        <v>13.25</v>
      </c>
    </row>
    <row r="17" spans="1:3" x14ac:dyDescent="0.2">
      <c r="A17" s="125">
        <v>39113</v>
      </c>
      <c r="B17" s="133">
        <v>14.018058040951594</v>
      </c>
      <c r="C17" s="133">
        <v>13</v>
      </c>
    </row>
    <row r="18" spans="1:3" x14ac:dyDescent="0.2">
      <c r="A18" s="124">
        <v>39141</v>
      </c>
      <c r="B18" s="132">
        <v>14.336557546009347</v>
      </c>
      <c r="C18" s="132">
        <v>13</v>
      </c>
    </row>
    <row r="19" spans="1:3" x14ac:dyDescent="0.2">
      <c r="A19" s="125">
        <v>39172</v>
      </c>
      <c r="B19" s="133">
        <v>13.57692050979044</v>
      </c>
      <c r="C19" s="133">
        <v>12.75</v>
      </c>
    </row>
    <row r="20" spans="1:3" x14ac:dyDescent="0.2">
      <c r="A20" s="124">
        <v>39202</v>
      </c>
      <c r="B20" s="132">
        <v>13.84445779851236</v>
      </c>
      <c r="C20" s="132">
        <v>12.5</v>
      </c>
    </row>
    <row r="21" spans="1:3" x14ac:dyDescent="0.2">
      <c r="A21" s="125">
        <v>39233</v>
      </c>
      <c r="B21" s="133">
        <v>12.295545557480242</v>
      </c>
      <c r="C21" s="133">
        <v>12.5</v>
      </c>
    </row>
    <row r="22" spans="1:3" x14ac:dyDescent="0.2">
      <c r="A22" s="124">
        <v>39263</v>
      </c>
      <c r="B22" s="132">
        <v>12.526356808648933</v>
      </c>
      <c r="C22" s="132">
        <v>12</v>
      </c>
    </row>
    <row r="23" spans="1:3" x14ac:dyDescent="0.2">
      <c r="A23" s="125">
        <v>39294</v>
      </c>
      <c r="B23" s="133">
        <v>12.338225922682996</v>
      </c>
      <c r="C23" s="133">
        <v>11.5</v>
      </c>
    </row>
    <row r="24" spans="1:3" x14ac:dyDescent="0.2">
      <c r="A24" s="124">
        <v>39325</v>
      </c>
      <c r="B24" s="132">
        <v>12.710056679995345</v>
      </c>
      <c r="C24" s="132">
        <v>11.5</v>
      </c>
    </row>
    <row r="25" spans="1:3" x14ac:dyDescent="0.2">
      <c r="A25" s="125">
        <v>39355</v>
      </c>
      <c r="B25" s="133">
        <v>12.071331122762095</v>
      </c>
      <c r="C25" s="133">
        <v>11.25</v>
      </c>
    </row>
    <row r="26" spans="1:3" x14ac:dyDescent="0.2">
      <c r="A26" s="124">
        <v>39386</v>
      </c>
      <c r="B26" s="132">
        <v>11.797837604113058</v>
      </c>
      <c r="C26" s="132">
        <v>11.25</v>
      </c>
    </row>
    <row r="27" spans="1:3" x14ac:dyDescent="0.2">
      <c r="A27" s="125">
        <v>39416</v>
      </c>
      <c r="B27" s="133">
        <v>11.684244374820089</v>
      </c>
      <c r="C27" s="133">
        <v>11.25</v>
      </c>
    </row>
    <row r="28" spans="1:3" x14ac:dyDescent="0.2">
      <c r="A28" s="124">
        <v>39447</v>
      </c>
      <c r="B28" s="132">
        <v>11.773670206865646</v>
      </c>
      <c r="C28" s="132">
        <v>11.25</v>
      </c>
    </row>
    <row r="29" spans="1:3" x14ac:dyDescent="0.2">
      <c r="A29" s="125">
        <v>39478</v>
      </c>
      <c r="B29" s="133">
        <v>11.709151742278843</v>
      </c>
      <c r="C29" s="133">
        <v>11.25</v>
      </c>
    </row>
    <row r="30" spans="1:3" x14ac:dyDescent="0.2">
      <c r="A30" s="124">
        <v>39507</v>
      </c>
      <c r="B30" s="132">
        <v>11.511496700768337</v>
      </c>
      <c r="C30" s="132">
        <v>11.25</v>
      </c>
    </row>
    <row r="31" spans="1:3" x14ac:dyDescent="0.2">
      <c r="A31" s="125">
        <v>39538</v>
      </c>
      <c r="B31" s="133">
        <v>11.817788465274537</v>
      </c>
      <c r="C31" s="133">
        <v>11.25</v>
      </c>
    </row>
    <row r="32" spans="1:3" x14ac:dyDescent="0.2">
      <c r="A32" s="124">
        <v>39568</v>
      </c>
      <c r="B32" s="132">
        <v>11.712751659950467</v>
      </c>
      <c r="C32" s="132">
        <v>11.75</v>
      </c>
    </row>
    <row r="33" spans="1:3" x14ac:dyDescent="0.2">
      <c r="A33" s="125">
        <v>39599</v>
      </c>
      <c r="B33" s="133">
        <v>11.908657317250709</v>
      </c>
      <c r="C33" s="133">
        <v>11.75</v>
      </c>
    </row>
    <row r="34" spans="1:3" x14ac:dyDescent="0.2">
      <c r="A34" s="124">
        <v>39629</v>
      </c>
      <c r="B34" s="132">
        <v>12.015872810493546</v>
      </c>
      <c r="C34" s="132">
        <v>12.25</v>
      </c>
    </row>
    <row r="35" spans="1:3" x14ac:dyDescent="0.2">
      <c r="A35" s="125">
        <v>39660</v>
      </c>
      <c r="B35" s="133">
        <v>12.230925641368366</v>
      </c>
      <c r="C35" s="133">
        <v>13</v>
      </c>
    </row>
    <row r="36" spans="1:3" x14ac:dyDescent="0.2">
      <c r="A36" s="124">
        <v>39691</v>
      </c>
      <c r="B36" s="132">
        <v>11.945250218212029</v>
      </c>
      <c r="C36" s="132">
        <v>13</v>
      </c>
    </row>
    <row r="37" spans="1:3" x14ac:dyDescent="0.2">
      <c r="A37" s="125">
        <v>39721</v>
      </c>
      <c r="B37" s="133">
        <v>13.44245073578859</v>
      </c>
      <c r="C37" s="133">
        <v>13.75</v>
      </c>
    </row>
    <row r="38" spans="1:3" x14ac:dyDescent="0.2">
      <c r="A38" s="124">
        <v>39752</v>
      </c>
      <c r="B38" s="132">
        <v>14.817928005729057</v>
      </c>
      <c r="C38" s="132">
        <v>13.75</v>
      </c>
    </row>
    <row r="39" spans="1:3" x14ac:dyDescent="0.2">
      <c r="A39" s="125">
        <v>39782</v>
      </c>
      <c r="B39" s="133">
        <v>15.705914592380685</v>
      </c>
      <c r="C39" s="133">
        <v>13.75</v>
      </c>
    </row>
    <row r="40" spans="1:3" x14ac:dyDescent="0.2">
      <c r="A40" s="124">
        <v>39813</v>
      </c>
      <c r="B40" s="132">
        <v>15.906208778241879</v>
      </c>
      <c r="C40" s="132">
        <v>13.75</v>
      </c>
    </row>
    <row r="41" spans="1:3" x14ac:dyDescent="0.2">
      <c r="A41" s="125">
        <v>39844</v>
      </c>
      <c r="B41" s="133">
        <v>15.743629425681579</v>
      </c>
      <c r="C41" s="133">
        <v>12.75</v>
      </c>
    </row>
    <row r="42" spans="1:3" x14ac:dyDescent="0.2">
      <c r="A42" s="124">
        <v>39872</v>
      </c>
      <c r="B42" s="132">
        <v>16.443868908471739</v>
      </c>
      <c r="C42" s="132">
        <v>12.75</v>
      </c>
    </row>
    <row r="43" spans="1:3" x14ac:dyDescent="0.2">
      <c r="A43" s="125">
        <v>39903</v>
      </c>
      <c r="B43" s="133">
        <v>15.598375453235029</v>
      </c>
      <c r="C43" s="133">
        <v>11.25</v>
      </c>
    </row>
    <row r="44" spans="1:3" x14ac:dyDescent="0.2">
      <c r="A44" s="124">
        <v>39933</v>
      </c>
      <c r="B44" s="132">
        <v>15.125989137456584</v>
      </c>
      <c r="C44" s="132">
        <v>10.25</v>
      </c>
    </row>
    <row r="45" spans="1:3" x14ac:dyDescent="0.2">
      <c r="A45" s="125">
        <v>39964</v>
      </c>
      <c r="B45" s="133">
        <v>14.357941751118688</v>
      </c>
      <c r="C45" s="133">
        <v>10.25</v>
      </c>
    </row>
    <row r="46" spans="1:3" x14ac:dyDescent="0.2">
      <c r="A46" s="124">
        <v>39994</v>
      </c>
      <c r="B46" s="132">
        <v>14.068508823365406</v>
      </c>
      <c r="C46" s="132">
        <v>9.25</v>
      </c>
    </row>
    <row r="47" spans="1:3" x14ac:dyDescent="0.2">
      <c r="A47" s="125">
        <v>40025</v>
      </c>
      <c r="B47" s="133">
        <v>13.482100691015868</v>
      </c>
      <c r="C47" s="133">
        <v>8.75</v>
      </c>
    </row>
    <row r="48" spans="1:3" x14ac:dyDescent="0.2">
      <c r="A48" s="124">
        <v>40056</v>
      </c>
      <c r="B48" s="132">
        <v>13.077204571603465</v>
      </c>
      <c r="C48" s="132">
        <v>8.75</v>
      </c>
    </row>
    <row r="49" spans="1:3" x14ac:dyDescent="0.2">
      <c r="A49" s="125">
        <v>40086</v>
      </c>
      <c r="B49" s="133">
        <v>11.422898910641448</v>
      </c>
      <c r="C49" s="133">
        <v>8.75</v>
      </c>
    </row>
    <row r="50" spans="1:3" x14ac:dyDescent="0.2">
      <c r="A50" s="124">
        <v>40117</v>
      </c>
      <c r="B50" s="132">
        <v>10.390608066162594</v>
      </c>
      <c r="C50" s="132">
        <v>8.75</v>
      </c>
    </row>
    <row r="51" spans="1:3" x14ac:dyDescent="0.2">
      <c r="A51" s="125">
        <v>40147</v>
      </c>
      <c r="B51" s="133">
        <v>9.6939447020831526</v>
      </c>
      <c r="C51" s="133">
        <v>8.75</v>
      </c>
    </row>
    <row r="52" spans="1:3" x14ac:dyDescent="0.2">
      <c r="A52" s="124">
        <v>40178</v>
      </c>
      <c r="B52" s="132">
        <v>9.4224289179740683</v>
      </c>
      <c r="C52" s="132">
        <v>8.75</v>
      </c>
    </row>
    <row r="53" spans="1:3" x14ac:dyDescent="0.2">
      <c r="A53" s="125">
        <v>40209</v>
      </c>
      <c r="B53" s="133">
        <v>9.7971751567755607</v>
      </c>
      <c r="C53" s="133">
        <v>8.75</v>
      </c>
    </row>
    <row r="54" spans="1:3" x14ac:dyDescent="0.2">
      <c r="A54" s="124">
        <v>40237</v>
      </c>
      <c r="B54" s="132">
        <v>9.4011141437825394</v>
      </c>
      <c r="C54" s="132">
        <v>8.75</v>
      </c>
    </row>
    <row r="55" spans="1:3" x14ac:dyDescent="0.2">
      <c r="A55" s="125">
        <v>40268</v>
      </c>
      <c r="B55" s="133">
        <v>9.6028600684702248</v>
      </c>
      <c r="C55" s="133">
        <v>8.75</v>
      </c>
    </row>
    <row r="56" spans="1:3" x14ac:dyDescent="0.2">
      <c r="A56" s="124">
        <v>40298</v>
      </c>
      <c r="B56" s="132">
        <v>9.792139483735804</v>
      </c>
      <c r="C56" s="132">
        <v>9.5</v>
      </c>
    </row>
    <row r="57" spans="1:3" x14ac:dyDescent="0.2">
      <c r="A57" s="125">
        <v>40329</v>
      </c>
      <c r="B57" s="133">
        <v>10.52581200840141</v>
      </c>
      <c r="C57" s="133">
        <v>9.5</v>
      </c>
    </row>
    <row r="58" spans="1:3" x14ac:dyDescent="0.2">
      <c r="A58" s="124">
        <v>40359</v>
      </c>
      <c r="B58" s="132">
        <v>10.494869786882882</v>
      </c>
      <c r="C58" s="132">
        <v>10.25</v>
      </c>
    </row>
    <row r="59" spans="1:3" x14ac:dyDescent="0.2">
      <c r="A59" s="125">
        <v>40390</v>
      </c>
      <c r="B59" s="133">
        <v>10.578560010578231</v>
      </c>
      <c r="C59" s="133">
        <v>10.75</v>
      </c>
    </row>
    <row r="60" spans="1:3" x14ac:dyDescent="0.2">
      <c r="A60" s="124">
        <v>40421</v>
      </c>
      <c r="B60" s="132">
        <v>10.647430116456068</v>
      </c>
      <c r="C60" s="132">
        <v>10.75</v>
      </c>
    </row>
    <row r="61" spans="1:3" x14ac:dyDescent="0.2">
      <c r="A61" s="125">
        <v>40451</v>
      </c>
      <c r="B61" s="133">
        <v>10.940133030957208</v>
      </c>
      <c r="C61" s="133">
        <v>10.75</v>
      </c>
    </row>
    <row r="62" spans="1:3" x14ac:dyDescent="0.2">
      <c r="A62" s="124">
        <v>40482</v>
      </c>
      <c r="B62" s="132">
        <v>11.233610299833106</v>
      </c>
      <c r="C62" s="132">
        <v>10.75</v>
      </c>
    </row>
    <row r="63" spans="1:3" x14ac:dyDescent="0.2">
      <c r="A63" s="125">
        <v>40512</v>
      </c>
      <c r="B63" s="133">
        <v>11.447622270639659</v>
      </c>
      <c r="C63" s="133">
        <v>10.75</v>
      </c>
    </row>
    <row r="64" spans="1:3" x14ac:dyDescent="0.2">
      <c r="A64" s="124">
        <v>40543</v>
      </c>
      <c r="B64" s="132">
        <v>11.593271873972785</v>
      </c>
      <c r="C64" s="132">
        <v>10.75</v>
      </c>
    </row>
    <row r="65" spans="1:3" x14ac:dyDescent="0.2">
      <c r="A65" s="125">
        <v>40574</v>
      </c>
      <c r="B65" s="133">
        <v>11.428486828097327</v>
      </c>
      <c r="C65" s="133">
        <v>11.25</v>
      </c>
    </row>
    <row r="66" spans="1:3" x14ac:dyDescent="0.2">
      <c r="A66" s="124">
        <v>40602</v>
      </c>
      <c r="B66" s="132">
        <v>11.712835936276567</v>
      </c>
      <c r="C66" s="132">
        <v>11.25</v>
      </c>
    </row>
    <row r="67" spans="1:3" x14ac:dyDescent="0.2">
      <c r="A67" s="125">
        <v>40633</v>
      </c>
      <c r="B67" s="133">
        <v>11.795435413419398</v>
      </c>
      <c r="C67" s="133">
        <v>11.75</v>
      </c>
    </row>
    <row r="68" spans="1:3" x14ac:dyDescent="0.2">
      <c r="A68" s="124">
        <v>40663</v>
      </c>
      <c r="B68" s="132">
        <v>11.892932932143793</v>
      </c>
      <c r="C68" s="132">
        <v>12</v>
      </c>
    </row>
    <row r="69" spans="1:3" x14ac:dyDescent="0.2">
      <c r="A69" s="125">
        <v>40694</v>
      </c>
      <c r="B69" s="133">
        <v>11.83</v>
      </c>
      <c r="C69" s="133">
        <v>12</v>
      </c>
    </row>
    <row r="70" spans="1:3" x14ac:dyDescent="0.2">
      <c r="A70" s="124">
        <v>40724</v>
      </c>
      <c r="B70" s="132">
        <v>11.892137747698886</v>
      </c>
      <c r="C70" s="132">
        <v>12.25</v>
      </c>
    </row>
    <row r="71" spans="1:3" x14ac:dyDescent="0.2">
      <c r="A71" s="125">
        <v>40755</v>
      </c>
      <c r="B71" s="133">
        <v>12.010701536940669</v>
      </c>
      <c r="C71" s="133">
        <v>12.5</v>
      </c>
    </row>
    <row r="72" spans="1:3" x14ac:dyDescent="0.2">
      <c r="A72" s="124">
        <v>40786</v>
      </c>
      <c r="B72" s="132">
        <v>12.251858150755657</v>
      </c>
      <c r="C72" s="132">
        <v>12.5</v>
      </c>
    </row>
    <row r="73" spans="1:3" x14ac:dyDescent="0.2">
      <c r="A73" s="125">
        <v>40816</v>
      </c>
      <c r="B73" s="133">
        <v>12.968216714729342</v>
      </c>
      <c r="C73" s="133">
        <v>12</v>
      </c>
    </row>
    <row r="74" spans="1:3" x14ac:dyDescent="0.2">
      <c r="A74" s="124">
        <v>40847</v>
      </c>
      <c r="B74" s="132">
        <v>12.514985356150296</v>
      </c>
      <c r="C74" s="132">
        <v>11.5</v>
      </c>
    </row>
    <row r="75" spans="1:3" x14ac:dyDescent="0.2">
      <c r="A75" s="125">
        <v>40877</v>
      </c>
      <c r="B75" s="133">
        <v>12.67519044957835</v>
      </c>
      <c r="C75" s="133">
        <v>11.5</v>
      </c>
    </row>
    <row r="76" spans="1:3" x14ac:dyDescent="0.2">
      <c r="A76" s="124">
        <v>40908</v>
      </c>
      <c r="B76" s="132">
        <v>12.834973262876876</v>
      </c>
      <c r="C76" s="132">
        <v>11</v>
      </c>
    </row>
    <row r="77" spans="1:3" x14ac:dyDescent="0.2">
      <c r="A77" s="125">
        <v>40939</v>
      </c>
      <c r="B77" s="133">
        <v>12.436139201404332</v>
      </c>
      <c r="C77" s="133">
        <v>10.5</v>
      </c>
    </row>
    <row r="78" spans="1:3" x14ac:dyDescent="0.2">
      <c r="A78" s="124">
        <v>40968</v>
      </c>
      <c r="B78" s="132">
        <v>12.203528302141434</v>
      </c>
      <c r="C78" s="132">
        <v>10.5</v>
      </c>
    </row>
    <row r="79" spans="1:3" x14ac:dyDescent="0.2">
      <c r="A79" s="125">
        <v>40999</v>
      </c>
      <c r="B79" s="133">
        <v>12.373188334863942</v>
      </c>
      <c r="C79" s="133">
        <v>9.75</v>
      </c>
    </row>
    <row r="80" spans="1:3" x14ac:dyDescent="0.2">
      <c r="A80" s="124">
        <v>41029</v>
      </c>
      <c r="B80" s="132">
        <v>12.590195894057969</v>
      </c>
      <c r="C80" s="132">
        <v>9</v>
      </c>
    </row>
    <row r="81" spans="1:3" x14ac:dyDescent="0.2">
      <c r="A81" s="125">
        <v>41060</v>
      </c>
      <c r="B81" s="133">
        <v>12.852830155471979</v>
      </c>
      <c r="C81" s="133">
        <v>8.5</v>
      </c>
    </row>
    <row r="82" spans="1:3" x14ac:dyDescent="0.2">
      <c r="A82" s="124">
        <v>41090</v>
      </c>
      <c r="B82" s="132">
        <v>12.814603504473764</v>
      </c>
      <c r="C82" s="132">
        <v>8.5</v>
      </c>
    </row>
    <row r="83" spans="1:3" x14ac:dyDescent="0.2">
      <c r="A83" s="125">
        <v>41121</v>
      </c>
      <c r="B83" s="133">
        <v>12.883154622285693</v>
      </c>
      <c r="C83" s="133">
        <v>8</v>
      </c>
    </row>
    <row r="84" spans="1:3" x14ac:dyDescent="0.2">
      <c r="A84" s="124">
        <v>41152</v>
      </c>
      <c r="B84" s="132">
        <v>12.690709181744602</v>
      </c>
      <c r="C84" s="132">
        <v>7.5</v>
      </c>
    </row>
    <row r="85" spans="1:3" x14ac:dyDescent="0.2">
      <c r="A85" s="125">
        <v>41182</v>
      </c>
      <c r="B85" s="133">
        <v>11.758421322121967</v>
      </c>
      <c r="C85" s="133">
        <v>7.5</v>
      </c>
    </row>
    <row r="86" spans="1:3" x14ac:dyDescent="0.2">
      <c r="A86" s="124">
        <v>41213</v>
      </c>
      <c r="B86" s="132">
        <v>12.150412777067537</v>
      </c>
      <c r="C86" s="132">
        <v>7.25</v>
      </c>
    </row>
    <row r="87" spans="1:3" x14ac:dyDescent="0.2">
      <c r="A87" s="125">
        <v>41243</v>
      </c>
      <c r="B87" s="133">
        <v>11.881673726545836</v>
      </c>
      <c r="C87" s="133">
        <v>7.25</v>
      </c>
    </row>
    <row r="88" spans="1:3" x14ac:dyDescent="0.2">
      <c r="A88" s="124">
        <v>41274</v>
      </c>
      <c r="B88" s="132">
        <v>11.546769022659436</v>
      </c>
      <c r="C88" s="132">
        <v>7.25</v>
      </c>
    </row>
    <row r="89" spans="1:3" x14ac:dyDescent="0.2">
      <c r="A89" s="125">
        <v>41305</v>
      </c>
      <c r="B89" s="133">
        <v>11.770960424642778</v>
      </c>
      <c r="C89" s="133">
        <v>7.25</v>
      </c>
    </row>
    <row r="90" spans="1:3" x14ac:dyDescent="0.2">
      <c r="A90" s="124">
        <v>41333</v>
      </c>
      <c r="B90" s="132">
        <v>11.776017052239993</v>
      </c>
      <c r="C90" s="132">
        <v>7.25</v>
      </c>
    </row>
    <row r="91" spans="1:3" x14ac:dyDescent="0.2">
      <c r="A91" s="125">
        <v>41364</v>
      </c>
      <c r="B91" s="133">
        <v>11.42152936503153</v>
      </c>
      <c r="C91" s="133">
        <v>7.25</v>
      </c>
    </row>
    <row r="92" spans="1:3" x14ac:dyDescent="0.2">
      <c r="A92" s="124">
        <v>41394</v>
      </c>
      <c r="B92" s="132">
        <v>11.201209660127979</v>
      </c>
      <c r="C92" s="132">
        <v>7.5</v>
      </c>
    </row>
    <row r="93" spans="1:3" x14ac:dyDescent="0.2">
      <c r="A93" s="125">
        <v>41425</v>
      </c>
      <c r="B93" s="133">
        <v>11.044109094675479</v>
      </c>
      <c r="C93" s="133">
        <v>8</v>
      </c>
    </row>
    <row r="94" spans="1:3" x14ac:dyDescent="0.2">
      <c r="A94" s="124">
        <v>41455</v>
      </c>
      <c r="B94" s="132">
        <v>11.230364101279829</v>
      </c>
      <c r="C94" s="132">
        <v>8</v>
      </c>
    </row>
    <row r="95" spans="1:3" x14ac:dyDescent="0.2">
      <c r="A95" s="125">
        <v>41486</v>
      </c>
      <c r="B95" s="133">
        <v>11.221812431353163</v>
      </c>
      <c r="C95" s="133">
        <v>8.5</v>
      </c>
    </row>
    <row r="96" spans="1:3" x14ac:dyDescent="0.2">
      <c r="A96" s="124">
        <v>41517</v>
      </c>
      <c r="B96" s="132">
        <v>11.235831047432354</v>
      </c>
      <c r="C96" s="132">
        <v>9</v>
      </c>
    </row>
    <row r="97" spans="1:3" x14ac:dyDescent="0.2">
      <c r="A97" s="125">
        <v>41547</v>
      </c>
      <c r="B97" s="133">
        <v>10.972583328361265</v>
      </c>
      <c r="C97" s="133">
        <v>9</v>
      </c>
    </row>
    <row r="98" spans="1:3" x14ac:dyDescent="0.2">
      <c r="A98" s="124">
        <v>41578</v>
      </c>
      <c r="B98" s="132">
        <v>10.932800079967155</v>
      </c>
      <c r="C98" s="132">
        <v>9.5</v>
      </c>
    </row>
    <row r="99" spans="1:3" x14ac:dyDescent="0.2">
      <c r="A99" s="125">
        <v>41608</v>
      </c>
      <c r="B99" s="133">
        <v>11.021465290876293</v>
      </c>
      <c r="C99" s="133">
        <v>10</v>
      </c>
    </row>
    <row r="100" spans="1:3" x14ac:dyDescent="0.2">
      <c r="A100" s="124">
        <v>41639</v>
      </c>
      <c r="B100" s="132">
        <v>11.324675541751647</v>
      </c>
      <c r="C100" s="132">
        <v>10</v>
      </c>
    </row>
    <row r="101" spans="1:3" x14ac:dyDescent="0.2">
      <c r="A101" s="125">
        <v>41670</v>
      </c>
      <c r="B101" s="133">
        <v>11.613023016469578</v>
      </c>
      <c r="C101" s="133">
        <v>10.5</v>
      </c>
    </row>
    <row r="102" spans="1:3" x14ac:dyDescent="0.2">
      <c r="A102" s="124">
        <v>41698</v>
      </c>
      <c r="B102" s="132">
        <v>11.573527151042599</v>
      </c>
      <c r="C102" s="132">
        <v>10.75</v>
      </c>
    </row>
    <row r="103" spans="1:3" x14ac:dyDescent="0.2">
      <c r="A103" s="125">
        <v>41729</v>
      </c>
      <c r="B103" s="133">
        <v>11.461824707372388</v>
      </c>
      <c r="C103" s="133">
        <v>10.75</v>
      </c>
    </row>
    <row r="104" spans="1:3" x14ac:dyDescent="0.2">
      <c r="A104" s="124">
        <v>41759</v>
      </c>
      <c r="B104" s="132">
        <v>11.515887933882</v>
      </c>
      <c r="C104" s="132">
        <v>11</v>
      </c>
    </row>
    <row r="105" spans="1:3" x14ac:dyDescent="0.2">
      <c r="A105" s="125">
        <v>41790</v>
      </c>
      <c r="B105" s="133">
        <v>11.293188584884515</v>
      </c>
      <c r="C105" s="133">
        <v>11</v>
      </c>
    </row>
    <row r="106" spans="1:3" x14ac:dyDescent="0.2">
      <c r="A106" s="124">
        <v>41820</v>
      </c>
      <c r="B106" s="132">
        <v>11.051547679311565</v>
      </c>
      <c r="C106" s="132">
        <v>11</v>
      </c>
    </row>
    <row r="107" spans="1:3" x14ac:dyDescent="0.2">
      <c r="A107" s="125">
        <v>41851</v>
      </c>
      <c r="B107" s="133">
        <v>11.042383765715551</v>
      </c>
      <c r="C107" s="133">
        <v>11</v>
      </c>
    </row>
    <row r="108" spans="1:3" x14ac:dyDescent="0.2">
      <c r="A108" s="124">
        <v>41882</v>
      </c>
      <c r="B108" s="132">
        <v>10.831788814016011</v>
      </c>
      <c r="C108" s="132">
        <v>11</v>
      </c>
    </row>
    <row r="109" spans="1:3" x14ac:dyDescent="0.2">
      <c r="A109" s="125">
        <v>41912</v>
      </c>
      <c r="B109" s="133">
        <v>11.544318028751048</v>
      </c>
      <c r="C109" s="133">
        <v>11</v>
      </c>
    </row>
    <row r="110" spans="1:3" x14ac:dyDescent="0.2">
      <c r="A110" s="124">
        <v>41943</v>
      </c>
      <c r="B110" s="132">
        <v>11.630145120283302</v>
      </c>
      <c r="C110" s="132">
        <v>11.25</v>
      </c>
    </row>
    <row r="111" spans="1:3" x14ac:dyDescent="0.2">
      <c r="A111" s="125">
        <v>41973</v>
      </c>
      <c r="B111" s="133">
        <v>11.639752886899959</v>
      </c>
      <c r="C111" s="133">
        <v>11.25</v>
      </c>
    </row>
    <row r="112" spans="1:3" x14ac:dyDescent="0.2">
      <c r="A112" s="124">
        <v>42004</v>
      </c>
      <c r="B112" s="132">
        <v>11.842323006732588</v>
      </c>
      <c r="C112" s="132">
        <v>11.75</v>
      </c>
    </row>
    <row r="113" spans="1:3" x14ac:dyDescent="0.2">
      <c r="A113" s="125">
        <v>42035</v>
      </c>
      <c r="B113" s="133">
        <v>11.778594174549987</v>
      </c>
      <c r="C113" s="133">
        <v>12.25</v>
      </c>
    </row>
    <row r="114" spans="1:3" x14ac:dyDescent="0.2">
      <c r="A114" s="124">
        <v>42062</v>
      </c>
      <c r="B114" s="132">
        <v>12.61555091326175</v>
      </c>
      <c r="C114" s="132">
        <v>12.25</v>
      </c>
    </row>
    <row r="115" spans="1:3" x14ac:dyDescent="0.2">
      <c r="A115" s="125">
        <v>42094</v>
      </c>
      <c r="B115" s="133">
        <v>13.820579340004421</v>
      </c>
      <c r="C115" s="133">
        <v>12.75</v>
      </c>
    </row>
    <row r="116" spans="1:3" x14ac:dyDescent="0.2">
      <c r="A116" s="124">
        <v>42124</v>
      </c>
      <c r="B116" s="132">
        <v>13.599182584392864</v>
      </c>
      <c r="C116" s="132">
        <v>13.25</v>
      </c>
    </row>
    <row r="117" spans="1:3" x14ac:dyDescent="0.2">
      <c r="A117" s="125">
        <v>42155</v>
      </c>
      <c r="B117" s="133">
        <v>14.029129434524332</v>
      </c>
      <c r="C117" s="133">
        <v>13.75</v>
      </c>
    </row>
    <row r="118" spans="1:3" x14ac:dyDescent="0.2">
      <c r="A118" s="124">
        <v>42185</v>
      </c>
      <c r="B118" s="132">
        <v>14.313958200391516</v>
      </c>
      <c r="C118" s="132">
        <v>14.25</v>
      </c>
    </row>
    <row r="119" spans="1:3" x14ac:dyDescent="0.2">
      <c r="A119" s="125">
        <v>42216</v>
      </c>
      <c r="B119" s="133">
        <v>14.987254070555554</v>
      </c>
      <c r="C119" s="133">
        <v>14.25</v>
      </c>
    </row>
    <row r="120" spans="1:3" x14ac:dyDescent="0.2">
      <c r="A120" s="124">
        <v>42247</v>
      </c>
      <c r="B120" s="132">
        <v>15.933844082150395</v>
      </c>
      <c r="C120" s="132">
        <v>14.25</v>
      </c>
    </row>
    <row r="121" spans="1:3" x14ac:dyDescent="0.2">
      <c r="A121" s="125">
        <v>42277</v>
      </c>
      <c r="B121" s="133">
        <v>16.067287463221454</v>
      </c>
      <c r="C121" s="133">
        <v>14.25</v>
      </c>
    </row>
    <row r="122" spans="1:3" x14ac:dyDescent="0.2">
      <c r="A122" s="124">
        <v>42308</v>
      </c>
      <c r="B122" s="132">
        <v>16.152412298943499</v>
      </c>
      <c r="C122" s="132">
        <v>14.25</v>
      </c>
    </row>
    <row r="123" spans="1:3" x14ac:dyDescent="0.2">
      <c r="A123" s="125">
        <v>42338</v>
      </c>
      <c r="B123" s="133">
        <v>16.051433794129</v>
      </c>
      <c r="C123" s="133">
        <v>14.25</v>
      </c>
    </row>
    <row r="124" spans="1:3" x14ac:dyDescent="0.2">
      <c r="A124" s="124">
        <v>42369</v>
      </c>
      <c r="B124" s="132">
        <v>16.071326646092668</v>
      </c>
      <c r="C124" s="132">
        <v>14.25</v>
      </c>
    </row>
    <row r="125" spans="1:3" x14ac:dyDescent="0.2">
      <c r="A125" s="125">
        <v>42400</v>
      </c>
      <c r="B125" s="133">
        <v>16.404508239741897</v>
      </c>
      <c r="C125" s="133">
        <v>14.25</v>
      </c>
    </row>
    <row r="126" spans="1:3" x14ac:dyDescent="0.2">
      <c r="A126" s="124">
        <v>42429</v>
      </c>
      <c r="B126" s="132">
        <v>15.826056479534754</v>
      </c>
      <c r="C126" s="132">
        <v>14.25</v>
      </c>
    </row>
    <row r="127" spans="1:3" x14ac:dyDescent="0.2">
      <c r="A127" s="125">
        <v>42460</v>
      </c>
      <c r="B127" s="133">
        <v>14.188863896832686</v>
      </c>
      <c r="C127" s="133">
        <v>14.25</v>
      </c>
    </row>
    <row r="128" spans="1:3" x14ac:dyDescent="0.2">
      <c r="A128" s="124">
        <v>42490</v>
      </c>
      <c r="B128" s="132">
        <v>14.248477565491854</v>
      </c>
      <c r="C128" s="132">
        <v>14.25</v>
      </c>
    </row>
    <row r="129" spans="1:3" x14ac:dyDescent="0.2">
      <c r="A129" s="125">
        <v>42521</v>
      </c>
      <c r="B129" s="133">
        <v>14.246383539456975</v>
      </c>
      <c r="C129" s="133">
        <v>14.25</v>
      </c>
    </row>
    <row r="130" spans="1:3" x14ac:dyDescent="0.2">
      <c r="A130" s="124">
        <v>42551</v>
      </c>
      <c r="B130" s="132">
        <v>13.798441510340007</v>
      </c>
      <c r="C130" s="132">
        <v>14.25</v>
      </c>
    </row>
    <row r="131" spans="1:3" x14ac:dyDescent="0.2">
      <c r="A131" s="125">
        <v>42582</v>
      </c>
      <c r="B131" s="133">
        <v>13.328536545987495</v>
      </c>
      <c r="C131" s="133">
        <v>14.25</v>
      </c>
    </row>
    <row r="132" spans="1:3" x14ac:dyDescent="0.2">
      <c r="A132" s="124">
        <v>42613</v>
      </c>
      <c r="B132" s="132">
        <v>13.145850975854296</v>
      </c>
      <c r="C132" s="132">
        <v>14.25</v>
      </c>
    </row>
    <row r="133" spans="1:3" x14ac:dyDescent="0.2">
      <c r="A133" s="125">
        <v>42643</v>
      </c>
      <c r="B133" s="133">
        <v>12.749360047921252</v>
      </c>
      <c r="C133" s="133">
        <v>14.25</v>
      </c>
    </row>
    <row r="134" spans="1:3" x14ac:dyDescent="0.2">
      <c r="A134" s="124">
        <v>42674</v>
      </c>
      <c r="B134" s="132">
        <v>12.56406324716567</v>
      </c>
      <c r="C134" s="132">
        <v>14</v>
      </c>
    </row>
    <row r="135" spans="1:3" x14ac:dyDescent="0.2">
      <c r="A135" s="125">
        <v>42704</v>
      </c>
      <c r="B135" s="133">
        <v>12.543924596931408</v>
      </c>
      <c r="C135" s="133">
        <v>14</v>
      </c>
    </row>
    <row r="136" spans="1:3" x14ac:dyDescent="0.2">
      <c r="A136" s="124">
        <v>42735</v>
      </c>
      <c r="B136" s="132">
        <v>12.017107910927958</v>
      </c>
      <c r="C136" s="132">
        <v>13.75</v>
      </c>
    </row>
    <row r="137" spans="1:3" x14ac:dyDescent="0.2">
      <c r="A137" s="125">
        <v>42766</v>
      </c>
      <c r="B137" s="133">
        <v>11.572219153208525</v>
      </c>
      <c r="C137" s="133">
        <v>13</v>
      </c>
    </row>
    <row r="138" spans="1:3" x14ac:dyDescent="0.2">
      <c r="A138" s="124">
        <v>42794</v>
      </c>
      <c r="B138" s="132">
        <v>11.339902479946765</v>
      </c>
      <c r="C138" s="132">
        <v>12.25</v>
      </c>
    </row>
    <row r="139" spans="1:3" x14ac:dyDescent="0.2">
      <c r="A139" s="125">
        <v>42825</v>
      </c>
      <c r="B139" s="133">
        <v>11.723690211218265</v>
      </c>
      <c r="C139" s="133">
        <v>12.25</v>
      </c>
    </row>
    <row r="140" spans="1:3" x14ac:dyDescent="0.2">
      <c r="A140" s="124">
        <v>42855</v>
      </c>
      <c r="B140" s="132">
        <v>11.573021047466394</v>
      </c>
      <c r="C140" s="132">
        <v>11.25</v>
      </c>
    </row>
    <row r="141" spans="1:3" x14ac:dyDescent="0.2">
      <c r="A141" s="125">
        <v>42886</v>
      </c>
      <c r="B141" s="133">
        <v>11.225785480604044</v>
      </c>
      <c r="C141" s="133">
        <v>11.25</v>
      </c>
    </row>
    <row r="142" spans="1:3" x14ac:dyDescent="0.2">
      <c r="A142" s="124">
        <v>42916</v>
      </c>
      <c r="B142" s="132">
        <v>11.398586584331643</v>
      </c>
      <c r="C142" s="132">
        <v>10.25</v>
      </c>
    </row>
    <row r="143" spans="1:3" x14ac:dyDescent="0.2">
      <c r="A143" s="125">
        <v>42947</v>
      </c>
      <c r="B143" s="133">
        <v>10.892183666071496</v>
      </c>
      <c r="C143" s="133">
        <v>9.25</v>
      </c>
    </row>
    <row r="144" spans="1:3" x14ac:dyDescent="0.2">
      <c r="A144" s="124">
        <v>42978</v>
      </c>
      <c r="B144" s="132">
        <v>10.619097660190956</v>
      </c>
      <c r="C144" s="132">
        <v>9.25</v>
      </c>
    </row>
    <row r="145" spans="1:3" x14ac:dyDescent="0.2">
      <c r="A145" s="125">
        <v>43008</v>
      </c>
      <c r="B145" s="133">
        <v>10.466755750603642</v>
      </c>
      <c r="C145" s="133">
        <v>8.25</v>
      </c>
    </row>
    <row r="146" spans="1:3" x14ac:dyDescent="0.2">
      <c r="A146" s="124">
        <v>43039</v>
      </c>
      <c r="B146" s="132">
        <v>10.591206124454734</v>
      </c>
      <c r="C146" s="132">
        <v>7.5</v>
      </c>
    </row>
    <row r="147" spans="1:3" x14ac:dyDescent="0.2">
      <c r="A147" s="125">
        <v>43069</v>
      </c>
      <c r="B147" s="133">
        <v>10.236566850852768</v>
      </c>
      <c r="C147" s="133">
        <v>7.5</v>
      </c>
    </row>
    <row r="148" spans="1:3" x14ac:dyDescent="0.2">
      <c r="A148" s="124">
        <v>43100</v>
      </c>
      <c r="B148" s="132">
        <v>10.289153941236847</v>
      </c>
      <c r="C148" s="132">
        <v>7</v>
      </c>
    </row>
    <row r="149" spans="1:3" x14ac:dyDescent="0.2">
      <c r="A149" s="125">
        <v>43131</v>
      </c>
      <c r="B149" s="133">
        <v>10.056517789913904</v>
      </c>
      <c r="C149" s="133">
        <v>7</v>
      </c>
    </row>
    <row r="150" spans="1:3" x14ac:dyDescent="0.2">
      <c r="A150" s="124">
        <v>43159</v>
      </c>
      <c r="B150" s="132">
        <v>10.00901193554872</v>
      </c>
      <c r="C150" s="132">
        <v>6.75</v>
      </c>
    </row>
    <row r="151" spans="1:3" x14ac:dyDescent="0.2">
      <c r="A151" s="125">
        <v>43190</v>
      </c>
      <c r="B151" s="133">
        <v>9.7481507364650444</v>
      </c>
      <c r="C151" s="133">
        <v>6.5</v>
      </c>
    </row>
    <row r="152" spans="1:3" x14ac:dyDescent="0.2">
      <c r="A152" s="124">
        <v>43220</v>
      </c>
      <c r="B152" s="132">
        <v>9.8941967288011821</v>
      </c>
      <c r="C152" s="132">
        <v>6.5</v>
      </c>
    </row>
    <row r="153" spans="1:3" x14ac:dyDescent="0.2">
      <c r="A153" s="125">
        <v>43251</v>
      </c>
      <c r="B153" s="133">
        <v>10.039113809667608</v>
      </c>
      <c r="C153" s="133">
        <v>6.5</v>
      </c>
    </row>
    <row r="154" spans="1:3" x14ac:dyDescent="0.2">
      <c r="A154" s="124">
        <v>43281</v>
      </c>
      <c r="B154" s="132">
        <v>10.305087328329959</v>
      </c>
      <c r="C154" s="132">
        <v>6.5</v>
      </c>
    </row>
    <row r="155" spans="1:3" x14ac:dyDescent="0.2">
      <c r="A155" s="125">
        <v>43312</v>
      </c>
      <c r="B155" s="133">
        <v>10.491951</v>
      </c>
      <c r="C155" s="133">
        <v>6.5</v>
      </c>
    </row>
    <row r="156" spans="1:3" x14ac:dyDescent="0.2">
      <c r="A156" s="124">
        <v>43343</v>
      </c>
      <c r="B156" s="132">
        <v>10.760251</v>
      </c>
      <c r="C156" s="132">
        <v>6.5</v>
      </c>
    </row>
    <row r="157" spans="1:3" x14ac:dyDescent="0.2">
      <c r="A157" s="125">
        <v>43373</v>
      </c>
      <c r="B157" s="133">
        <v>10.515070999999999</v>
      </c>
      <c r="C157" s="133">
        <v>6.5</v>
      </c>
    </row>
    <row r="158" spans="1:3" x14ac:dyDescent="0.2">
      <c r="A158" s="124">
        <v>43404</v>
      </c>
      <c r="B158" s="132">
        <v>10.061019999999999</v>
      </c>
      <c r="C158" s="132">
        <v>6.5</v>
      </c>
    </row>
    <row r="159" spans="1:3" x14ac:dyDescent="0.2">
      <c r="A159" s="125">
        <v>43434</v>
      </c>
      <c r="B159" s="133">
        <v>10.111546978516461</v>
      </c>
      <c r="C159" s="133">
        <v>6.5</v>
      </c>
    </row>
    <row r="160" spans="1:3" x14ac:dyDescent="0.2">
      <c r="A160" s="124">
        <v>43465</v>
      </c>
      <c r="B160" s="132">
        <v>9.8591383737505325</v>
      </c>
      <c r="C160" s="132">
        <v>6.5</v>
      </c>
    </row>
    <row r="161" spans="1:3" x14ac:dyDescent="0.2">
      <c r="A161" s="125">
        <v>43496</v>
      </c>
      <c r="B161" s="133">
        <v>9.6608327067106661</v>
      </c>
      <c r="C161" s="133">
        <v>6.5</v>
      </c>
    </row>
    <row r="162" spans="1:3" x14ac:dyDescent="0.2">
      <c r="A162" s="124">
        <v>43524</v>
      </c>
      <c r="B162" s="132">
        <v>9.690116999999999</v>
      </c>
      <c r="C162" s="132">
        <v>6.5</v>
      </c>
    </row>
    <row r="163" spans="1:3" x14ac:dyDescent="0.2">
      <c r="A163" s="125">
        <v>43555</v>
      </c>
      <c r="B163" s="133">
        <v>9.791898999999999</v>
      </c>
      <c r="C163" s="133">
        <v>6.5</v>
      </c>
    </row>
    <row r="164" spans="1:3" ht="12.75" thickBot="1" x14ac:dyDescent="0.25">
      <c r="A164" s="134">
        <v>43585</v>
      </c>
      <c r="B164" s="135">
        <v>9.7690509999999993</v>
      </c>
      <c r="C164" s="135" t="e">
        <v>#N/A</v>
      </c>
    </row>
    <row r="165" spans="1:3" x14ac:dyDescent="0.2">
      <c r="A165" s="210" t="s">
        <v>400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/>
  </sheetPr>
  <dimension ref="A1:K12"/>
  <sheetViews>
    <sheetView zoomScale="145" zoomScaleNormal="145" workbookViewId="0"/>
  </sheetViews>
  <sheetFormatPr defaultRowHeight="12" x14ac:dyDescent="0.2"/>
  <cols>
    <col min="1" max="1" width="28.28515625" style="35" customWidth="1"/>
    <col min="2" max="7" width="14.140625" style="35" customWidth="1"/>
    <col min="8" max="8" width="6.7109375" style="35" bestFit="1" customWidth="1"/>
    <col min="9" max="9" width="7.42578125" style="35" bestFit="1" customWidth="1"/>
    <col min="10" max="10" width="8.140625" style="35" bestFit="1" customWidth="1"/>
    <col min="11" max="11" width="8" style="35" bestFit="1" customWidth="1"/>
    <col min="12" max="12" width="6.7109375" style="35" bestFit="1" customWidth="1"/>
    <col min="13" max="13" width="7.42578125" style="35" bestFit="1" customWidth="1"/>
    <col min="14" max="14" width="8.140625" style="35" bestFit="1" customWidth="1"/>
    <col min="15" max="15" width="8" style="35" bestFit="1" customWidth="1"/>
    <col min="16" max="16" width="6.7109375" style="35" bestFit="1" customWidth="1"/>
    <col min="17" max="17" width="7.42578125" style="35" bestFit="1" customWidth="1"/>
    <col min="18" max="18" width="8.140625" style="35" bestFit="1" customWidth="1"/>
    <col min="19" max="16384" width="9.140625" style="35"/>
  </cols>
  <sheetData>
    <row r="1" spans="1:11" ht="14.25" x14ac:dyDescent="0.2">
      <c r="A1" s="3" t="s">
        <v>0</v>
      </c>
      <c r="B1" s="95"/>
    </row>
    <row r="2" spans="1:11" ht="17.25" customHeight="1" x14ac:dyDescent="0.2"/>
    <row r="3" spans="1:11" ht="12.75" thickBot="1" x14ac:dyDescent="0.25">
      <c r="A3" s="248" t="s">
        <v>423</v>
      </c>
      <c r="B3" s="248"/>
      <c r="C3" s="248"/>
      <c r="D3" s="248"/>
      <c r="E3" s="248"/>
      <c r="F3" s="248"/>
      <c r="G3" s="248"/>
    </row>
    <row r="4" spans="1:11" x14ac:dyDescent="0.2">
      <c r="A4" s="98"/>
      <c r="B4" s="297" t="s">
        <v>79</v>
      </c>
      <c r="C4" s="297" t="s">
        <v>80</v>
      </c>
      <c r="D4" s="297" t="s">
        <v>81</v>
      </c>
      <c r="E4" s="297" t="s">
        <v>82</v>
      </c>
      <c r="F4" s="297" t="s">
        <v>266</v>
      </c>
      <c r="G4" s="298" t="s">
        <v>267</v>
      </c>
    </row>
    <row r="5" spans="1:11" x14ac:dyDescent="0.2">
      <c r="A5" s="286" t="s">
        <v>84</v>
      </c>
      <c r="B5" s="287">
        <v>1</v>
      </c>
      <c r="C5" s="287">
        <v>1.1000000000000001</v>
      </c>
      <c r="D5" s="287">
        <v>1.7</v>
      </c>
      <c r="E5" s="287">
        <v>2.2000000000000002</v>
      </c>
      <c r="F5" s="287">
        <v>1.7</v>
      </c>
      <c r="G5" s="288">
        <v>1.3</v>
      </c>
      <c r="H5" s="97"/>
      <c r="I5" s="97"/>
      <c r="J5" s="97"/>
      <c r="K5" s="97"/>
    </row>
    <row r="6" spans="1:11" x14ac:dyDescent="0.2">
      <c r="A6" s="289" t="s">
        <v>364</v>
      </c>
      <c r="B6" s="290">
        <v>0.9</v>
      </c>
      <c r="C6" s="290">
        <v>1.5</v>
      </c>
      <c r="D6" s="290">
        <v>1.6</v>
      </c>
      <c r="E6" s="290">
        <v>1.5</v>
      </c>
      <c r="F6" s="290">
        <v>1.2</v>
      </c>
      <c r="G6" s="291">
        <v>1</v>
      </c>
      <c r="H6" s="97"/>
      <c r="I6" s="97"/>
      <c r="J6" s="97"/>
      <c r="K6" s="97"/>
    </row>
    <row r="7" spans="1:11" x14ac:dyDescent="0.2">
      <c r="A7" s="292" t="s">
        <v>363</v>
      </c>
      <c r="B7" s="290">
        <v>-0.2</v>
      </c>
      <c r="C7" s="290">
        <v>-0.1</v>
      </c>
      <c r="D7" s="290">
        <v>0</v>
      </c>
      <c r="E7" s="290">
        <v>0</v>
      </c>
      <c r="F7" s="290">
        <v>0</v>
      </c>
      <c r="G7" s="291">
        <v>0</v>
      </c>
      <c r="H7" s="97"/>
      <c r="I7" s="97"/>
      <c r="J7" s="97"/>
      <c r="K7" s="97"/>
    </row>
    <row r="8" spans="1:11" x14ac:dyDescent="0.2">
      <c r="A8" s="292" t="s">
        <v>280</v>
      </c>
      <c r="B8" s="290">
        <v>-0.4</v>
      </c>
      <c r="C8" s="290">
        <v>-0.1</v>
      </c>
      <c r="D8" s="290">
        <v>0.3</v>
      </c>
      <c r="E8" s="290">
        <v>0.7</v>
      </c>
      <c r="F8" s="290">
        <v>0.7</v>
      </c>
      <c r="G8" s="291">
        <v>0.6</v>
      </c>
      <c r="H8" s="97"/>
      <c r="I8" s="97"/>
      <c r="J8" s="97"/>
      <c r="K8" s="97"/>
    </row>
    <row r="9" spans="1:11" ht="12.75" thickBot="1" x14ac:dyDescent="0.25">
      <c r="A9" s="293" t="s">
        <v>362</v>
      </c>
      <c r="B9" s="290">
        <v>0.7</v>
      </c>
      <c r="C9" s="290">
        <v>-0.2</v>
      </c>
      <c r="D9" s="290">
        <v>-0.3</v>
      </c>
      <c r="E9" s="290">
        <v>0</v>
      </c>
      <c r="F9" s="290">
        <v>-0.2</v>
      </c>
      <c r="G9" s="291">
        <v>-0.2</v>
      </c>
    </row>
    <row r="10" spans="1:11" ht="12.75" thickBot="1" x14ac:dyDescent="0.25">
      <c r="A10" s="294" t="s">
        <v>85</v>
      </c>
      <c r="B10" s="295">
        <v>0.1</v>
      </c>
      <c r="C10" s="295">
        <v>0.2</v>
      </c>
      <c r="D10" s="295">
        <v>-0.3</v>
      </c>
      <c r="E10" s="295">
        <v>-0.8</v>
      </c>
      <c r="F10" s="295">
        <v>-0.6</v>
      </c>
      <c r="G10" s="296">
        <v>-0.4</v>
      </c>
    </row>
    <row r="11" spans="1:11" x14ac:dyDescent="0.2">
      <c r="A11" s="284" t="s">
        <v>57</v>
      </c>
      <c r="B11" s="284"/>
      <c r="C11" s="284"/>
      <c r="D11" s="284"/>
      <c r="E11" s="284"/>
      <c r="F11" s="284"/>
      <c r="G11" s="284"/>
    </row>
    <row r="12" spans="1:11" ht="24" customHeight="1" x14ac:dyDescent="0.2">
      <c r="A12" s="285" t="s">
        <v>283</v>
      </c>
      <c r="B12" s="285"/>
      <c r="C12" s="285"/>
      <c r="D12" s="285"/>
      <c r="E12" s="285"/>
      <c r="F12" s="285"/>
      <c r="G12" s="285"/>
    </row>
  </sheetData>
  <mergeCells count="3">
    <mergeCell ref="A3:G3"/>
    <mergeCell ref="A11:G11"/>
    <mergeCell ref="A12:G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/>
  </sheetPr>
  <dimension ref="A1:M14"/>
  <sheetViews>
    <sheetView showGridLines="0" zoomScale="130" zoomScaleNormal="130" workbookViewId="0"/>
  </sheetViews>
  <sheetFormatPr defaultRowHeight="15" x14ac:dyDescent="0.25"/>
  <cols>
    <col min="1" max="1" width="43.7109375" customWidth="1"/>
  </cols>
  <sheetData>
    <row r="1" spans="1:13" x14ac:dyDescent="0.25">
      <c r="A1" s="57" t="s">
        <v>0</v>
      </c>
    </row>
    <row r="3" spans="1:13" x14ac:dyDescent="0.25">
      <c r="A3" s="249" t="s">
        <v>433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13" ht="15" customHeight="1" x14ac:dyDescent="0.25">
      <c r="A4" s="62"/>
      <c r="B4" s="252" t="s">
        <v>204</v>
      </c>
      <c r="C4" s="253"/>
      <c r="D4" s="299"/>
      <c r="E4" s="252" t="s">
        <v>205</v>
      </c>
      <c r="F4" s="253"/>
      <c r="G4" s="299"/>
      <c r="H4" s="252" t="s">
        <v>206</v>
      </c>
      <c r="I4" s="253"/>
      <c r="J4" s="299"/>
      <c r="K4" s="252" t="s">
        <v>207</v>
      </c>
      <c r="L4" s="253"/>
      <c r="M4" s="253"/>
    </row>
    <row r="5" spans="1:13" ht="24" x14ac:dyDescent="0.25">
      <c r="A5" s="63"/>
      <c r="B5" s="64" t="s">
        <v>461</v>
      </c>
      <c r="C5" s="65" t="s">
        <v>208</v>
      </c>
      <c r="D5" s="65" t="s">
        <v>69</v>
      </c>
      <c r="E5" s="64" t="s">
        <v>461</v>
      </c>
      <c r="F5" s="65" t="s">
        <v>208</v>
      </c>
      <c r="G5" s="65" t="s">
        <v>69</v>
      </c>
      <c r="H5" s="64" t="s">
        <v>461</v>
      </c>
      <c r="I5" s="65" t="s">
        <v>208</v>
      </c>
      <c r="J5" s="65" t="s">
        <v>69</v>
      </c>
      <c r="K5" s="64" t="s">
        <v>461</v>
      </c>
      <c r="L5" s="65" t="s">
        <v>208</v>
      </c>
      <c r="M5" s="65" t="s">
        <v>69</v>
      </c>
    </row>
    <row r="6" spans="1:13" x14ac:dyDescent="0.25">
      <c r="A6" s="66" t="s">
        <v>209</v>
      </c>
      <c r="B6" s="67">
        <v>448.41861473696883</v>
      </c>
      <c r="C6" s="68">
        <v>-5.4902531326202819E-2</v>
      </c>
      <c r="D6" s="69">
        <f>B6/B$13</f>
        <v>0.22320361882315295</v>
      </c>
      <c r="E6" s="67">
        <v>460.19955049352541</v>
      </c>
      <c r="F6" s="68">
        <v>-2.0137440621667335E-2</v>
      </c>
      <c r="G6" s="69">
        <f>E6/E$13</f>
        <v>0.21842395547067128</v>
      </c>
      <c r="H6" s="67">
        <v>508.80913897724696</v>
      </c>
      <c r="I6" s="68">
        <v>7.5670577405244632E-2</v>
      </c>
      <c r="J6" s="69">
        <f>H6/H$13</f>
        <v>0.23085407212020589</v>
      </c>
      <c r="K6" s="67">
        <v>534.19106906683498</v>
      </c>
      <c r="L6" s="68">
        <v>6.7499474791126168E-3</v>
      </c>
      <c r="M6" s="69">
        <f>K6/K$13</f>
        <v>0.22786318982525433</v>
      </c>
    </row>
    <row r="7" spans="1:13" x14ac:dyDescent="0.25">
      <c r="A7" s="70" t="s">
        <v>210</v>
      </c>
      <c r="B7" s="71">
        <v>281.86424244595003</v>
      </c>
      <c r="C7" s="72">
        <v>-7.4443264572001899E-2</v>
      </c>
      <c r="D7" s="73">
        <f t="shared" ref="D7:D12" si="0">B7/B$13</f>
        <v>0.14029997164075328</v>
      </c>
      <c r="E7" s="71">
        <v>293.5777860304101</v>
      </c>
      <c r="F7" s="72">
        <v>-5.4157654720943249E-3</v>
      </c>
      <c r="G7" s="73">
        <f t="shared" ref="G7:G12" si="1">E7/E$13</f>
        <v>0.13934046913847806</v>
      </c>
      <c r="H7" s="71">
        <v>330.24574855995996</v>
      </c>
      <c r="I7" s="72">
        <v>9.4384694136460334E-2</v>
      </c>
      <c r="J7" s="73">
        <f t="shared" ref="J7:J12" si="2">H7/H$13</f>
        <v>0.14983727691821516</v>
      </c>
      <c r="K7" s="71">
        <v>340.73736947027004</v>
      </c>
      <c r="L7" s="72">
        <v>-1.0451124491204888E-2</v>
      </c>
      <c r="M7" s="73">
        <f t="shared" ref="M7:M12" si="3">K7/K$13</f>
        <v>0.14534406955884149</v>
      </c>
    </row>
    <row r="8" spans="1:13" x14ac:dyDescent="0.25">
      <c r="A8" s="70" t="s">
        <v>211</v>
      </c>
      <c r="B8" s="71">
        <v>-1.0469309000000001E-2</v>
      </c>
      <c r="C8" s="72" t="s">
        <v>70</v>
      </c>
      <c r="D8" s="73">
        <f t="shared" si="0"/>
        <v>-5.2111745110057621E-6</v>
      </c>
      <c r="E8" s="71">
        <v>-1.7391150941707099E-2</v>
      </c>
      <c r="F8" s="72" t="s">
        <v>70</v>
      </c>
      <c r="G8" s="73">
        <f t="shared" si="1"/>
        <v>-8.2543409153734011E-6</v>
      </c>
      <c r="H8" s="71">
        <v>0</v>
      </c>
      <c r="I8" s="72" t="s">
        <v>70</v>
      </c>
      <c r="J8" s="73">
        <f t="shared" si="2"/>
        <v>0</v>
      </c>
      <c r="K8" s="71">
        <v>2.18958E-6</v>
      </c>
      <c r="L8" s="72" t="s">
        <v>70</v>
      </c>
      <c r="M8" s="73">
        <f t="shared" si="3"/>
        <v>9.3398170068462476E-10</v>
      </c>
    </row>
    <row r="9" spans="1:13" x14ac:dyDescent="0.25">
      <c r="A9" s="70" t="s">
        <v>212</v>
      </c>
      <c r="B9" s="71">
        <v>114.08338244845</v>
      </c>
      <c r="C9" s="72">
        <v>-5.9657642348974416E-2</v>
      </c>
      <c r="D9" s="73">
        <f t="shared" si="0"/>
        <v>5.6785831304118038E-2</v>
      </c>
      <c r="E9" s="71">
        <v>115.43762868241001</v>
      </c>
      <c r="F9" s="72">
        <v>-3.3342609592300509E-2</v>
      </c>
      <c r="G9" s="73">
        <f t="shared" si="1"/>
        <v>5.4790021937062609E-2</v>
      </c>
      <c r="H9" s="71">
        <v>120.84452873923999</v>
      </c>
      <c r="I9" s="72">
        <v>1.8498750779698314E-2</v>
      </c>
      <c r="J9" s="73">
        <f t="shared" si="2"/>
        <v>5.4828912092611468E-2</v>
      </c>
      <c r="K9" s="71">
        <v>129.22592547249997</v>
      </c>
      <c r="L9" s="72">
        <v>2.5332529236632206E-2</v>
      </c>
      <c r="M9" s="73">
        <f t="shared" si="3"/>
        <v>5.5122283563674351E-2</v>
      </c>
    </row>
    <row r="10" spans="1:13" x14ac:dyDescent="0.25">
      <c r="A10" s="70" t="s">
        <v>213</v>
      </c>
      <c r="B10" s="71">
        <v>52.481459151568785</v>
      </c>
      <c r="C10" s="72">
        <v>7.9343653840819206E-2</v>
      </c>
      <c r="D10" s="73">
        <f t="shared" si="0"/>
        <v>2.6123027052792628E-2</v>
      </c>
      <c r="E10" s="71">
        <v>51.201526931647003</v>
      </c>
      <c r="F10" s="72">
        <v>-7.0325088991311291E-2</v>
      </c>
      <c r="G10" s="73">
        <f t="shared" si="1"/>
        <v>2.4301718736045971E-2</v>
      </c>
      <c r="H10" s="71">
        <v>57.718861678046991</v>
      </c>
      <c r="I10" s="72">
        <v>9.6856876325016605E-2</v>
      </c>
      <c r="J10" s="73">
        <f t="shared" si="2"/>
        <v>2.6187883109379258E-2</v>
      </c>
      <c r="K10" s="71">
        <v>64.227771934485006</v>
      </c>
      <c r="L10" s="72">
        <v>6.6300393386189205E-2</v>
      </c>
      <c r="M10" s="73">
        <f t="shared" si="3"/>
        <v>2.7396835768756803E-2</v>
      </c>
    </row>
    <row r="11" spans="1:13" x14ac:dyDescent="0.25">
      <c r="A11" s="74" t="s">
        <v>214</v>
      </c>
      <c r="B11" s="75">
        <v>68.424257739667567</v>
      </c>
      <c r="C11" s="76">
        <v>-0.13053529770343564</v>
      </c>
      <c r="D11" s="77">
        <f t="shared" si="0"/>
        <v>3.4058670717183374E-2</v>
      </c>
      <c r="E11" s="75">
        <v>76.876887910353688</v>
      </c>
      <c r="F11" s="76">
        <v>7.2861337826933825E-2</v>
      </c>
      <c r="G11" s="77">
        <f t="shared" si="1"/>
        <v>3.6487984231290828E-2</v>
      </c>
      <c r="H11" s="75">
        <v>83.982081606241522</v>
      </c>
      <c r="I11" s="76">
        <v>6.2735274589447387E-2</v>
      </c>
      <c r="J11" s="77">
        <f t="shared" si="2"/>
        <v>3.8103886189825839E-2</v>
      </c>
      <c r="K11" s="75">
        <v>92.860094154711888</v>
      </c>
      <c r="L11" s="76">
        <v>6.0937092488084321E-2</v>
      </c>
      <c r="M11" s="77">
        <f t="shared" si="3"/>
        <v>3.9610166636684749E-2</v>
      </c>
    </row>
    <row r="12" spans="1:13" x14ac:dyDescent="0.25">
      <c r="A12" s="78" t="s">
        <v>215</v>
      </c>
      <c r="B12" s="79">
        <v>379.99435699730128</v>
      </c>
      <c r="C12" s="80">
        <v>-3.9865166637602756E-2</v>
      </c>
      <c r="D12" s="81">
        <f t="shared" si="0"/>
        <v>0.18914494810596957</v>
      </c>
      <c r="E12" s="79">
        <v>383.32266258317173</v>
      </c>
      <c r="F12" s="80">
        <v>-3.6881421542402593E-2</v>
      </c>
      <c r="G12" s="81">
        <f t="shared" si="1"/>
        <v>0.18193597123938046</v>
      </c>
      <c r="H12" s="79">
        <v>424.82705737100542</v>
      </c>
      <c r="I12" s="80">
        <v>7.8264887652581994E-2</v>
      </c>
      <c r="J12" s="81">
        <f t="shared" si="2"/>
        <v>0.19275018593038004</v>
      </c>
      <c r="K12" s="79">
        <v>441.33097491212311</v>
      </c>
      <c r="L12" s="80">
        <v>-3.9613286091078059E-3</v>
      </c>
      <c r="M12" s="81">
        <f t="shared" si="3"/>
        <v>0.1882530231885696</v>
      </c>
    </row>
    <row r="13" spans="1:13" ht="15.75" thickBot="1" x14ac:dyDescent="0.3">
      <c r="A13" s="300" t="s">
        <v>216</v>
      </c>
      <c r="B13" s="301">
        <v>2009.0113999999999</v>
      </c>
      <c r="C13" s="302"/>
      <c r="D13" s="303"/>
      <c r="E13" s="301">
        <v>2106.9097000000002</v>
      </c>
      <c r="F13" s="302"/>
      <c r="G13" s="303"/>
      <c r="H13" s="301">
        <v>2204.0293000000001</v>
      </c>
      <c r="I13" s="302"/>
      <c r="J13" s="303"/>
      <c r="K13" s="301">
        <v>2344.35</v>
      </c>
      <c r="L13" s="302"/>
      <c r="M13" s="303"/>
    </row>
    <row r="14" spans="1:13" x14ac:dyDescent="0.25">
      <c r="A14" s="250" t="s">
        <v>232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</row>
  </sheetData>
  <mergeCells count="10">
    <mergeCell ref="A3:M3"/>
    <mergeCell ref="A14:M14"/>
    <mergeCell ref="B4:D4"/>
    <mergeCell ref="E4:G4"/>
    <mergeCell ref="H4:J4"/>
    <mergeCell ref="K4:M4"/>
    <mergeCell ref="B13:D13"/>
    <mergeCell ref="E13:G13"/>
    <mergeCell ref="H13:J13"/>
    <mergeCell ref="K13:M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5"/>
  </sheetPr>
  <dimension ref="A1:C26"/>
  <sheetViews>
    <sheetView zoomScaleNormal="100" workbookViewId="0">
      <selection sqref="A1:B1"/>
    </sheetView>
  </sheetViews>
  <sheetFormatPr defaultRowHeight="12" x14ac:dyDescent="0.2"/>
  <cols>
    <col min="1" max="1" width="11.140625" style="94" customWidth="1"/>
    <col min="2" max="2" width="14.28515625" style="94" customWidth="1"/>
    <col min="3" max="3" width="8.5703125" style="94" customWidth="1"/>
    <col min="4" max="4" width="9.140625" style="94" customWidth="1"/>
    <col min="5" max="5" width="9" style="94" customWidth="1"/>
    <col min="6" max="6" width="8" style="94" customWidth="1"/>
    <col min="7" max="7" width="8.5703125" style="94" customWidth="1"/>
    <col min="8" max="8" width="9.140625" style="94" customWidth="1"/>
    <col min="9" max="9" width="9" style="94" customWidth="1"/>
    <col min="10" max="10" width="8" style="94" customWidth="1"/>
    <col min="11" max="11" width="8.5703125" style="94" customWidth="1"/>
    <col min="12" max="12" width="9.140625" style="94" customWidth="1"/>
    <col min="13" max="13" width="9" style="94" customWidth="1"/>
    <col min="14" max="14" width="8" style="94" customWidth="1"/>
    <col min="15" max="15" width="8.5703125" style="94" customWidth="1"/>
    <col min="16" max="16" width="9.140625" style="94" customWidth="1"/>
    <col min="17" max="17" width="9" style="94" customWidth="1"/>
    <col min="18" max="18" width="8" style="94" customWidth="1"/>
    <col min="19" max="19" width="8.5703125" style="94" customWidth="1"/>
    <col min="20" max="20" width="9.140625" style="94" customWidth="1"/>
    <col min="21" max="21" width="9" style="94" customWidth="1"/>
    <col min="22" max="22" width="8" style="94" customWidth="1"/>
    <col min="23" max="16384" width="9.140625" style="94"/>
  </cols>
  <sheetData>
    <row r="1" spans="1:3" ht="14.25" x14ac:dyDescent="0.2">
      <c r="A1" s="242" t="s">
        <v>0</v>
      </c>
      <c r="B1" s="242"/>
    </row>
    <row r="2" spans="1:3" x14ac:dyDescent="0.2">
      <c r="B2" s="222"/>
    </row>
    <row r="3" spans="1:3" x14ac:dyDescent="0.2">
      <c r="A3" s="226" t="s">
        <v>447</v>
      </c>
      <c r="B3" s="227"/>
      <c r="C3" s="56"/>
    </row>
    <row r="4" spans="1:3" x14ac:dyDescent="0.2">
      <c r="A4" s="118" t="s">
        <v>448</v>
      </c>
      <c r="B4" s="114" t="s">
        <v>121</v>
      </c>
      <c r="C4" s="56"/>
    </row>
    <row r="5" spans="1:3" x14ac:dyDescent="0.2">
      <c r="A5" s="115" t="s">
        <v>254</v>
      </c>
      <c r="B5" s="99">
        <v>5.0393185819814779E-3</v>
      </c>
    </row>
    <row r="6" spans="1:3" x14ac:dyDescent="0.2">
      <c r="A6" s="116" t="s">
        <v>255</v>
      </c>
      <c r="B6" s="100">
        <v>-1.2669402699984733E-2</v>
      </c>
    </row>
    <row r="7" spans="1:3" x14ac:dyDescent="0.2">
      <c r="A7" s="115" t="s">
        <v>256</v>
      </c>
      <c r="B7" s="99">
        <v>1.9173370648191135E-3</v>
      </c>
    </row>
    <row r="8" spans="1:3" x14ac:dyDescent="0.2">
      <c r="A8" s="116" t="s">
        <v>257</v>
      </c>
      <c r="B8" s="100">
        <v>4.309087345817364E-3</v>
      </c>
    </row>
    <row r="9" spans="1:3" x14ac:dyDescent="0.2">
      <c r="A9" s="115" t="s">
        <v>258</v>
      </c>
      <c r="B9" s="99">
        <v>-1.1277479462665219E-2</v>
      </c>
    </row>
    <row r="10" spans="1:3" x14ac:dyDescent="0.2">
      <c r="A10" s="116" t="s">
        <v>259</v>
      </c>
      <c r="B10" s="100">
        <v>-2.2035995054093149E-2</v>
      </c>
    </row>
    <row r="11" spans="1:3" x14ac:dyDescent="0.2">
      <c r="A11" s="115" t="s">
        <v>260</v>
      </c>
      <c r="B11" s="99">
        <v>-1.4178425860994159E-2</v>
      </c>
    </row>
    <row r="12" spans="1:3" x14ac:dyDescent="0.2">
      <c r="A12" s="116" t="s">
        <v>261</v>
      </c>
      <c r="B12" s="100">
        <v>-8.2990224667968127E-3</v>
      </c>
    </row>
    <row r="13" spans="1:3" x14ac:dyDescent="0.2">
      <c r="A13" s="115" t="s">
        <v>262</v>
      </c>
      <c r="B13" s="99">
        <v>-8.2895872108004198E-3</v>
      </c>
    </row>
    <row r="14" spans="1:3" x14ac:dyDescent="0.2">
      <c r="A14" s="116" t="s">
        <v>263</v>
      </c>
      <c r="B14" s="100">
        <v>-1.9073066022659013E-3</v>
      </c>
    </row>
    <row r="15" spans="1:3" x14ac:dyDescent="0.2">
      <c r="A15" s="115" t="s">
        <v>264</v>
      </c>
      <c r="B15" s="99">
        <v>-6.6397936338983277E-3</v>
      </c>
    </row>
    <row r="16" spans="1:3" x14ac:dyDescent="0.2">
      <c r="A16" s="116" t="s">
        <v>265</v>
      </c>
      <c r="B16" s="100">
        <v>-6.0395965258460693E-3</v>
      </c>
    </row>
    <row r="17" spans="1:2" x14ac:dyDescent="0.2">
      <c r="A17" s="115" t="s">
        <v>76</v>
      </c>
      <c r="B17" s="99">
        <v>1.5501195091177644E-2</v>
      </c>
    </row>
    <row r="18" spans="1:2" x14ac:dyDescent="0.2">
      <c r="A18" s="116" t="s">
        <v>77</v>
      </c>
      <c r="B18" s="100">
        <v>3.0437807147578599E-3</v>
      </c>
    </row>
    <row r="19" spans="1:2" x14ac:dyDescent="0.2">
      <c r="A19" s="115" t="s">
        <v>78</v>
      </c>
      <c r="B19" s="99">
        <v>1.1705224361455713E-3</v>
      </c>
    </row>
    <row r="20" spans="1:2" x14ac:dyDescent="0.2">
      <c r="A20" s="116" t="s">
        <v>79</v>
      </c>
      <c r="B20" s="100">
        <v>2.5281208043359538E-3</v>
      </c>
    </row>
    <row r="21" spans="1:2" x14ac:dyDescent="0.2">
      <c r="A21" s="115" t="s">
        <v>80</v>
      </c>
      <c r="B21" s="99">
        <v>5.1277071544930664E-3</v>
      </c>
    </row>
    <row r="22" spans="1:2" x14ac:dyDescent="0.2">
      <c r="A22" s="116" t="s">
        <v>81</v>
      </c>
      <c r="B22" s="100">
        <v>-8.2124316420628674E-5</v>
      </c>
    </row>
    <row r="23" spans="1:2" x14ac:dyDescent="0.2">
      <c r="A23" s="115" t="s">
        <v>82</v>
      </c>
      <c r="B23" s="99">
        <v>5.0554376597340411E-3</v>
      </c>
    </row>
    <row r="24" spans="1:2" x14ac:dyDescent="0.2">
      <c r="A24" s="116" t="s">
        <v>266</v>
      </c>
      <c r="B24" s="100">
        <v>1.0559461978034701E-3</v>
      </c>
    </row>
    <row r="25" spans="1:2" ht="12.75" thickBot="1" x14ac:dyDescent="0.25">
      <c r="A25" s="117" t="s">
        <v>267</v>
      </c>
      <c r="B25" s="101">
        <v>-1.5507309085213139E-3</v>
      </c>
    </row>
    <row r="26" spans="1:2" x14ac:dyDescent="0.2">
      <c r="A26" s="110" t="s">
        <v>57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/>
  </sheetPr>
  <dimension ref="A1:M15"/>
  <sheetViews>
    <sheetView showGridLines="0" zoomScale="145" zoomScaleNormal="145" workbookViewId="0"/>
  </sheetViews>
  <sheetFormatPr defaultRowHeight="15" x14ac:dyDescent="0.25"/>
  <cols>
    <col min="1" max="1" width="33" customWidth="1"/>
  </cols>
  <sheetData>
    <row r="1" spans="1:13" x14ac:dyDescent="0.25">
      <c r="A1" s="57" t="s">
        <v>0</v>
      </c>
      <c r="B1" s="61"/>
    </row>
    <row r="3" spans="1:13" x14ac:dyDescent="0.25">
      <c r="A3" s="251" t="s">
        <v>422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x14ac:dyDescent="0.25">
      <c r="A4" s="62"/>
      <c r="B4" s="252" t="s">
        <v>204</v>
      </c>
      <c r="C4" s="253"/>
      <c r="D4" s="253"/>
      <c r="E4" s="252" t="s">
        <v>205</v>
      </c>
      <c r="F4" s="253"/>
      <c r="G4" s="253"/>
      <c r="H4" s="252" t="s">
        <v>206</v>
      </c>
      <c r="I4" s="253"/>
      <c r="J4" s="253"/>
      <c r="K4" s="252" t="s">
        <v>207</v>
      </c>
      <c r="L4" s="253"/>
      <c r="M4" s="253"/>
    </row>
    <row r="5" spans="1:13" ht="24" x14ac:dyDescent="0.25">
      <c r="A5" s="63"/>
      <c r="B5" s="64" t="s">
        <v>461</v>
      </c>
      <c r="C5" s="65" t="s">
        <v>208</v>
      </c>
      <c r="D5" s="65" t="s">
        <v>69</v>
      </c>
      <c r="E5" s="64" t="s">
        <v>461</v>
      </c>
      <c r="F5" s="65" t="s">
        <v>208</v>
      </c>
      <c r="G5" s="65" t="s">
        <v>69</v>
      </c>
      <c r="H5" s="64" t="s">
        <v>461</v>
      </c>
      <c r="I5" s="65" t="s">
        <v>208</v>
      </c>
      <c r="J5" s="65" t="s">
        <v>69</v>
      </c>
      <c r="K5" s="64" t="s">
        <v>461</v>
      </c>
      <c r="L5" s="65" t="s">
        <v>208</v>
      </c>
      <c r="M5" s="65" t="s">
        <v>69</v>
      </c>
    </row>
    <row r="6" spans="1:13" x14ac:dyDescent="0.25">
      <c r="A6" s="66" t="s">
        <v>218</v>
      </c>
      <c r="B6" s="67">
        <v>389.72995877327247</v>
      </c>
      <c r="C6" s="68">
        <v>2.3082378749735177E-2</v>
      </c>
      <c r="D6" s="69">
        <f>B6/B$13</f>
        <v>0.19399091452306963</v>
      </c>
      <c r="E6" s="67">
        <v>390.56989811013233</v>
      </c>
      <c r="F6" s="68">
        <v>-4.3108123325522718E-2</v>
      </c>
      <c r="G6" s="69">
        <f>E6/E$13</f>
        <v>0.18537571786305426</v>
      </c>
      <c r="H6" s="67">
        <v>429.01366981918193</v>
      </c>
      <c r="I6" s="68">
        <v>6.8548171627156318E-2</v>
      </c>
      <c r="J6" s="69">
        <f>H6/H$13</f>
        <v>0.19464971260553654</v>
      </c>
      <c r="K6" s="67">
        <v>444.07907842056755</v>
      </c>
      <c r="L6" s="68">
        <v>-7.7488129050159449E-3</v>
      </c>
      <c r="M6" s="69">
        <f>K6/K$13</f>
        <v>0.18942524726280954</v>
      </c>
    </row>
    <row r="7" spans="1:13" x14ac:dyDescent="0.25">
      <c r="A7" s="70" t="s">
        <v>219</v>
      </c>
      <c r="B7" s="71">
        <v>151.57627350703999</v>
      </c>
      <c r="C7" s="72">
        <v>4.8099467228909676E-2</v>
      </c>
      <c r="D7" s="73">
        <f t="shared" ref="D7:D12" si="0">B7/B$13</f>
        <v>7.5448189844537453E-2</v>
      </c>
      <c r="E7" s="71">
        <v>167.43994653564999</v>
      </c>
      <c r="F7" s="72">
        <v>5.5321749316432856E-2</v>
      </c>
      <c r="G7" s="73">
        <f t="shared" ref="G7:G12" si="1">E7/E$13</f>
        <v>7.9471819098678023E-2</v>
      </c>
      <c r="H7" s="71">
        <v>182.31688849237</v>
      </c>
      <c r="I7" s="72">
        <v>5.9353376044823491E-2</v>
      </c>
      <c r="J7" s="73">
        <f t="shared" ref="J7:J12" si="2">H7/H$13</f>
        <v>8.2719811616102368E-2</v>
      </c>
      <c r="K7" s="71">
        <v>194.32382380427001</v>
      </c>
      <c r="L7" s="72">
        <v>2.1839962680741065E-2</v>
      </c>
      <c r="M7" s="73">
        <f t="shared" ref="M7:M12" si="3">K7/K$13</f>
        <v>8.2890278245257756E-2</v>
      </c>
    </row>
    <row r="8" spans="1:13" x14ac:dyDescent="0.25">
      <c r="A8" s="70" t="s">
        <v>220</v>
      </c>
      <c r="B8" s="71">
        <v>79.126813039620004</v>
      </c>
      <c r="C8" s="72">
        <v>-2.4255492763074371E-2</v>
      </c>
      <c r="D8" s="73">
        <f t="shared" si="0"/>
        <v>3.9385945266223972E-2</v>
      </c>
      <c r="E8" s="71">
        <v>88.897391885209998</v>
      </c>
      <c r="F8" s="72">
        <v>7.2889954993942796E-2</v>
      </c>
      <c r="G8" s="73">
        <f t="shared" si="1"/>
        <v>4.2193261479222387E-2</v>
      </c>
      <c r="H8" s="71">
        <v>96.568635935550006</v>
      </c>
      <c r="I8" s="72">
        <v>5.6800870081287869E-2</v>
      </c>
      <c r="J8" s="73">
        <f t="shared" si="2"/>
        <v>4.3814588098057501E-2</v>
      </c>
      <c r="K8" s="71">
        <v>101.24495352661</v>
      </c>
      <c r="L8" s="72">
        <v>5.2420906494548003E-3</v>
      </c>
      <c r="M8" s="73">
        <f t="shared" si="3"/>
        <v>4.318679101951927E-2</v>
      </c>
    </row>
    <row r="9" spans="1:13" x14ac:dyDescent="0.25">
      <c r="A9" s="70" t="s">
        <v>221</v>
      </c>
      <c r="B9" s="71">
        <v>22.313258122870003</v>
      </c>
      <c r="C9" s="72">
        <v>0.38813214819821407</v>
      </c>
      <c r="D9" s="73">
        <f t="shared" si="0"/>
        <v>1.110658611637047E-2</v>
      </c>
      <c r="E9" s="71">
        <v>21.281023058780001</v>
      </c>
      <c r="F9" s="72">
        <v>-9.0059175493899191E-2</v>
      </c>
      <c r="G9" s="73">
        <f t="shared" si="1"/>
        <v>1.0100586208692286E-2</v>
      </c>
      <c r="H9" s="71">
        <v>20.104628864879999</v>
      </c>
      <c r="I9" s="72">
        <v>-8.0809142132443168E-2</v>
      </c>
      <c r="J9" s="73">
        <f t="shared" si="2"/>
        <v>9.1217611602894735E-3</v>
      </c>
      <c r="K9" s="71">
        <v>21.147319850619997</v>
      </c>
      <c r="L9" s="72">
        <v>9.2431546235216544E-3</v>
      </c>
      <c r="M9" s="73">
        <f t="shared" si="3"/>
        <v>9.0205472095122308E-3</v>
      </c>
    </row>
    <row r="10" spans="1:13" x14ac:dyDescent="0.25">
      <c r="A10" s="70" t="s">
        <v>129</v>
      </c>
      <c r="B10" s="71">
        <v>16.041829935999999</v>
      </c>
      <c r="C10" s="72">
        <v>3.8421331663251124E-2</v>
      </c>
      <c r="D10" s="73">
        <f t="shared" si="0"/>
        <v>7.9849372362944277E-3</v>
      </c>
      <c r="E10" s="71">
        <v>17.605149625860001</v>
      </c>
      <c r="F10" s="72">
        <v>4.8350206955820374E-2</v>
      </c>
      <c r="G10" s="73">
        <f t="shared" si="1"/>
        <v>8.3559108517370258E-3</v>
      </c>
      <c r="H10" s="71">
        <v>18.600750639090002</v>
      </c>
      <c r="I10" s="72">
        <v>2.7921628218102734E-2</v>
      </c>
      <c r="J10" s="73">
        <f t="shared" si="2"/>
        <v>8.4394298383828198E-3</v>
      </c>
      <c r="K10" s="71">
        <v>19.824930265709998</v>
      </c>
      <c r="L10" s="72">
        <v>2.1868133494170827E-2</v>
      </c>
      <c r="M10" s="73">
        <f t="shared" si="3"/>
        <v>8.4564720565231295E-3</v>
      </c>
    </row>
    <row r="11" spans="1:13" x14ac:dyDescent="0.25">
      <c r="A11" s="74" t="s">
        <v>32</v>
      </c>
      <c r="B11" s="75">
        <v>348.59108931086797</v>
      </c>
      <c r="C11" s="76">
        <v>2.5146864986786532E-2</v>
      </c>
      <c r="D11" s="77">
        <f t="shared" si="0"/>
        <v>0.17351374378008405</v>
      </c>
      <c r="E11" s="75">
        <v>364.29808029077941</v>
      </c>
      <c r="F11" s="76">
        <v>-2.155438834661183E-3</v>
      </c>
      <c r="G11" s="77">
        <f t="shared" si="1"/>
        <v>0.17290635677968513</v>
      </c>
      <c r="H11" s="75">
        <v>398.14539251923281</v>
      </c>
      <c r="I11" s="76">
        <v>6.3180954880297069E-2</v>
      </c>
      <c r="J11" s="77">
        <f t="shared" si="2"/>
        <v>0.18064432833049579</v>
      </c>
      <c r="K11" s="75">
        <v>417.89915820166311</v>
      </c>
      <c r="L11" s="76">
        <v>6.1668636812535205E-3</v>
      </c>
      <c r="M11" s="77">
        <f t="shared" si="3"/>
        <v>0.17825800678297316</v>
      </c>
    </row>
    <row r="12" spans="1:13" x14ac:dyDescent="0.25">
      <c r="A12" s="78" t="s">
        <v>56</v>
      </c>
      <c r="B12" s="79">
        <v>41.138869462404486</v>
      </c>
      <c r="C12" s="80">
        <v>5.9087945940274889E-3</v>
      </c>
      <c r="D12" s="81">
        <f t="shared" si="0"/>
        <v>2.0477170742985572E-2</v>
      </c>
      <c r="E12" s="79">
        <v>26.271817819352929</v>
      </c>
      <c r="F12" s="80">
        <v>-0.39029140893889347</v>
      </c>
      <c r="G12" s="81">
        <f t="shared" si="1"/>
        <v>1.2469361083369129E-2</v>
      </c>
      <c r="H12" s="79">
        <v>30.868277299949121</v>
      </c>
      <c r="I12" s="80">
        <v>0.14301556416433869</v>
      </c>
      <c r="J12" s="81">
        <f t="shared" si="2"/>
        <v>1.4005384275040771E-2</v>
      </c>
      <c r="K12" s="79">
        <v>26.179920218904453</v>
      </c>
      <c r="L12" s="80">
        <v>-0.18733642853464361</v>
      </c>
      <c r="M12" s="81">
        <f t="shared" si="3"/>
        <v>1.1167240479836395E-2</v>
      </c>
    </row>
    <row r="13" spans="1:13" ht="15.75" thickBot="1" x14ac:dyDescent="0.3">
      <c r="A13" s="78" t="s">
        <v>216</v>
      </c>
      <c r="B13" s="301">
        <v>2009.0114000000001</v>
      </c>
      <c r="C13" s="302"/>
      <c r="D13" s="303"/>
      <c r="E13" s="304">
        <v>2106.9097000000002</v>
      </c>
      <c r="F13" s="305"/>
      <c r="G13" s="306"/>
      <c r="H13" s="304">
        <v>2204.0293000000001</v>
      </c>
      <c r="I13" s="305"/>
      <c r="J13" s="306"/>
      <c r="K13" s="304">
        <v>2344.35</v>
      </c>
      <c r="L13" s="305"/>
      <c r="M13" s="306"/>
    </row>
    <row r="14" spans="1:13" x14ac:dyDescent="0.25">
      <c r="A14" s="250" t="s">
        <v>232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</row>
    <row r="15" spans="1:13" x14ac:dyDescent="0.25">
      <c r="E15" s="196"/>
    </row>
  </sheetData>
  <mergeCells count="10">
    <mergeCell ref="A3:M3"/>
    <mergeCell ref="A14:M14"/>
    <mergeCell ref="B4:D4"/>
    <mergeCell ref="E4:G4"/>
    <mergeCell ref="H4:J4"/>
    <mergeCell ref="K4:M4"/>
    <mergeCell ref="B13:D13"/>
    <mergeCell ref="E13:G13"/>
    <mergeCell ref="H13:J13"/>
    <mergeCell ref="K13:M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theme="4"/>
  </sheetPr>
  <dimension ref="A1:M13"/>
  <sheetViews>
    <sheetView showGridLines="0" zoomScale="145" zoomScaleNormal="145" workbookViewId="0"/>
  </sheetViews>
  <sheetFormatPr defaultRowHeight="15" x14ac:dyDescent="0.25"/>
  <cols>
    <col min="1" max="1" width="31.140625" customWidth="1"/>
    <col min="2" max="9" width="12.28515625" customWidth="1"/>
  </cols>
  <sheetData>
    <row r="1" spans="1:13" x14ac:dyDescent="0.25">
      <c r="A1" s="57" t="s">
        <v>0</v>
      </c>
      <c r="B1" s="61"/>
    </row>
    <row r="3" spans="1:13" x14ac:dyDescent="0.25">
      <c r="A3" s="254" t="s">
        <v>432</v>
      </c>
      <c r="B3" s="254"/>
      <c r="C3" s="254"/>
      <c r="D3" s="254"/>
      <c r="E3" s="254"/>
      <c r="F3" s="254"/>
      <c r="G3" s="254"/>
      <c r="H3" s="254"/>
      <c r="I3" s="254"/>
      <c r="J3" s="55"/>
      <c r="K3" s="55"/>
      <c r="L3" s="55"/>
      <c r="M3" s="55"/>
    </row>
    <row r="4" spans="1:13" x14ac:dyDescent="0.25">
      <c r="A4" s="82"/>
      <c r="B4" s="256" t="s">
        <v>223</v>
      </c>
      <c r="C4" s="256"/>
      <c r="D4" s="257" t="s">
        <v>224</v>
      </c>
      <c r="E4" s="256"/>
      <c r="F4" s="257" t="s">
        <v>225</v>
      </c>
      <c r="G4" s="258"/>
      <c r="H4" s="259" t="s">
        <v>226</v>
      </c>
      <c r="I4" s="259"/>
    </row>
    <row r="5" spans="1:13" x14ac:dyDescent="0.25">
      <c r="A5" s="83"/>
      <c r="B5" s="84" t="s">
        <v>227</v>
      </c>
      <c r="C5" s="65" t="s">
        <v>208</v>
      </c>
      <c r="D5" s="84" t="s">
        <v>227</v>
      </c>
      <c r="E5" s="65" t="s">
        <v>208</v>
      </c>
      <c r="F5" s="84" t="s">
        <v>227</v>
      </c>
      <c r="G5" s="65" t="s">
        <v>208</v>
      </c>
      <c r="H5" s="84" t="s">
        <v>227</v>
      </c>
      <c r="I5" s="85" t="s">
        <v>208</v>
      </c>
    </row>
    <row r="6" spans="1:13" ht="36" x14ac:dyDescent="0.25">
      <c r="A6" s="86" t="s">
        <v>228</v>
      </c>
      <c r="B6" s="67">
        <v>32898.894999999997</v>
      </c>
      <c r="C6" s="69">
        <v>2.159137049035964E-2</v>
      </c>
      <c r="D6" s="67">
        <v>33821.358333333337</v>
      </c>
      <c r="E6" s="69">
        <v>2.8039340936324209E-2</v>
      </c>
      <c r="F6" s="67">
        <v>34539.405666666666</v>
      </c>
      <c r="G6" s="69">
        <v>2.1230588264861128E-2</v>
      </c>
      <c r="H6" s="67">
        <v>35039.982333333333</v>
      </c>
      <c r="I6" s="69">
        <v>1.4492914889666642E-2</v>
      </c>
    </row>
    <row r="7" spans="1:13" x14ac:dyDescent="0.25">
      <c r="A7" s="70" t="s">
        <v>229</v>
      </c>
      <c r="B7" s="71">
        <v>23522.864333333331</v>
      </c>
      <c r="C7" s="73">
        <v>2.5479242364840893E-2</v>
      </c>
      <c r="D7" s="71">
        <v>24331.637999999999</v>
      </c>
      <c r="E7" s="73">
        <v>3.4382448293959866E-2</v>
      </c>
      <c r="F7" s="71">
        <v>24969.690333333332</v>
      </c>
      <c r="G7" s="73">
        <v>2.6223155766715411E-2</v>
      </c>
      <c r="H7" s="71">
        <v>25463.650333333331</v>
      </c>
      <c r="I7" s="73">
        <v>1.9782383898473421E-2</v>
      </c>
    </row>
    <row r="8" spans="1:13" x14ac:dyDescent="0.25">
      <c r="A8" s="70" t="s">
        <v>230</v>
      </c>
      <c r="B8" s="71">
        <v>9376.0306666666656</v>
      </c>
      <c r="C8" s="73">
        <v>1.1965896342766902E-2</v>
      </c>
      <c r="D8" s="71">
        <v>9489.7203333333346</v>
      </c>
      <c r="E8" s="73">
        <v>1.2125564720138149E-2</v>
      </c>
      <c r="F8" s="71">
        <v>9569.7153333333335</v>
      </c>
      <c r="G8" s="73">
        <v>8.4296477862484398E-3</v>
      </c>
      <c r="H8" s="71">
        <v>9576.3320000000003</v>
      </c>
      <c r="I8" s="73">
        <v>6.9141729259381002E-4</v>
      </c>
    </row>
    <row r="9" spans="1:13" ht="14.25" customHeight="1" x14ac:dyDescent="0.25">
      <c r="A9" s="70"/>
      <c r="B9" s="71"/>
      <c r="C9" s="73"/>
      <c r="D9" s="71"/>
      <c r="E9" s="73"/>
      <c r="F9" s="71"/>
      <c r="G9" s="73"/>
      <c r="H9" s="71"/>
      <c r="I9" s="73"/>
    </row>
    <row r="10" spans="1:13" x14ac:dyDescent="0.25">
      <c r="A10" s="87" t="s">
        <v>231</v>
      </c>
      <c r="B10" s="75">
        <v>1121.7210691444768</v>
      </c>
      <c r="C10" s="77">
        <v>1.6496585492007609E-2</v>
      </c>
      <c r="D10" s="75">
        <v>1199.7339577715165</v>
      </c>
      <c r="E10" s="77">
        <v>1.9627553595252145E-2</v>
      </c>
      <c r="F10" s="75">
        <v>1225.7260591388624</v>
      </c>
      <c r="G10" s="77">
        <v>-6.100049926367257E-3</v>
      </c>
      <c r="H10" s="75">
        <v>1280.377589574764</v>
      </c>
      <c r="I10" s="77">
        <v>3.6457878377669228E-3</v>
      </c>
    </row>
    <row r="11" spans="1:13" x14ac:dyDescent="0.25">
      <c r="A11" s="70" t="s">
        <v>229</v>
      </c>
      <c r="B11" s="71">
        <v>1252.2009337680215</v>
      </c>
      <c r="C11" s="73">
        <v>1.4700998735782456E-2</v>
      </c>
      <c r="D11" s="71">
        <v>1338.1966532570998</v>
      </c>
      <c r="E11" s="73">
        <v>1.8795474252345734E-2</v>
      </c>
      <c r="F11" s="71">
        <v>1367.1750871732211</v>
      </c>
      <c r="G11" s="73">
        <v>-6.1091964336498217E-3</v>
      </c>
      <c r="H11" s="71">
        <v>1424.2642734292647</v>
      </c>
      <c r="I11" s="73">
        <v>9.265253158625697E-4</v>
      </c>
    </row>
    <row r="12" spans="1:13" ht="15.75" thickBot="1" x14ac:dyDescent="0.3">
      <c r="A12" s="88" t="s">
        <v>230</v>
      </c>
      <c r="B12" s="89">
        <v>794.37191322171611</v>
      </c>
      <c r="C12" s="90">
        <v>1.8006357679497764E-2</v>
      </c>
      <c r="D12" s="89">
        <v>844.71539826517312</v>
      </c>
      <c r="E12" s="90">
        <v>1.374225224244352E-2</v>
      </c>
      <c r="F12" s="89">
        <v>856.65352163445777</v>
      </c>
      <c r="G12" s="90">
        <v>-1.3429675394650009E-2</v>
      </c>
      <c r="H12" s="89">
        <v>897.78011321679662</v>
      </c>
      <c r="I12" s="90">
        <v>6.9351398984156543E-3</v>
      </c>
    </row>
    <row r="13" spans="1:13" x14ac:dyDescent="0.25">
      <c r="A13" s="255" t="s">
        <v>462</v>
      </c>
      <c r="B13" s="255"/>
      <c r="C13" s="255"/>
      <c r="D13" s="255"/>
      <c r="E13" s="255"/>
      <c r="F13" s="255"/>
      <c r="G13" s="255"/>
      <c r="H13" s="255"/>
      <c r="I13" s="255"/>
    </row>
  </sheetData>
  <mergeCells count="6">
    <mergeCell ref="A3:I3"/>
    <mergeCell ref="A13:I13"/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theme="4"/>
  </sheetPr>
  <dimension ref="A1:M7"/>
  <sheetViews>
    <sheetView zoomScale="145" zoomScaleNormal="145" workbookViewId="0"/>
  </sheetViews>
  <sheetFormatPr defaultRowHeight="15" x14ac:dyDescent="0.25"/>
  <cols>
    <col min="1" max="1" width="20" style="1" bestFit="1" customWidth="1"/>
    <col min="2" max="2" width="12.7109375" style="1" bestFit="1" customWidth="1"/>
    <col min="3" max="3" width="9.42578125" style="1" customWidth="1"/>
    <col min="4" max="16384" width="9.140625" style="1"/>
  </cols>
  <sheetData>
    <row r="1" spans="1:13" x14ac:dyDescent="0.25">
      <c r="A1" s="57" t="s">
        <v>0</v>
      </c>
    </row>
    <row r="2" spans="1:13" x14ac:dyDescent="0.25">
      <c r="A2" s="57"/>
    </row>
    <row r="3" spans="1:13" x14ac:dyDescent="0.25">
      <c r="A3" s="260" t="s">
        <v>233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35"/>
      <c r="M3" s="35"/>
    </row>
    <row r="4" spans="1:13" x14ac:dyDescent="0.25">
      <c r="A4" s="91"/>
      <c r="B4" s="197">
        <v>2010</v>
      </c>
      <c r="C4" s="198">
        <v>2011</v>
      </c>
      <c r="D4" s="198">
        <v>2012</v>
      </c>
      <c r="E4" s="198">
        <v>2013</v>
      </c>
      <c r="F4" s="198">
        <v>2014</v>
      </c>
      <c r="G4" s="198">
        <v>2015</v>
      </c>
      <c r="H4" s="198">
        <v>2016</v>
      </c>
      <c r="I4" s="198">
        <v>2017</v>
      </c>
      <c r="J4" s="198">
        <v>2018</v>
      </c>
      <c r="K4" s="199">
        <v>2019</v>
      </c>
    </row>
    <row r="5" spans="1:13" x14ac:dyDescent="0.25">
      <c r="A5" s="92" t="s">
        <v>215</v>
      </c>
      <c r="B5" s="200">
        <v>0.14718002537771468</v>
      </c>
      <c r="C5" s="201">
        <v>9.2370198174755558E-2</v>
      </c>
      <c r="D5" s="201">
        <v>6.6533612591068048E-2</v>
      </c>
      <c r="E5" s="201">
        <v>-1.0861167637784774E-2</v>
      </c>
      <c r="F5" s="201">
        <v>4.2408227204387083E-2</v>
      </c>
      <c r="G5" s="201">
        <v>-4.3939430424842274E-2</v>
      </c>
      <c r="H5" s="201">
        <v>-3.9865166637602756E-2</v>
      </c>
      <c r="I5" s="201">
        <v>-3.6881421542402593E-2</v>
      </c>
      <c r="J5" s="201">
        <v>7.8264887652581994E-2</v>
      </c>
      <c r="K5" s="201">
        <v>-3.9613286091078059E-3</v>
      </c>
    </row>
    <row r="6" spans="1:13" ht="15.75" thickBot="1" x14ac:dyDescent="0.3">
      <c r="A6" s="93" t="s">
        <v>218</v>
      </c>
      <c r="B6" s="202">
        <v>0.14113890707045584</v>
      </c>
      <c r="C6" s="203">
        <v>3.5314764748856087E-2</v>
      </c>
      <c r="D6" s="203">
        <v>7.4137489455252004E-2</v>
      </c>
      <c r="E6" s="203">
        <v>6.5178645454494699E-2</v>
      </c>
      <c r="F6" s="203">
        <v>4.4402201825165077E-2</v>
      </c>
      <c r="G6" s="203">
        <v>-1.6473349262136061E-5</v>
      </c>
      <c r="H6" s="203">
        <v>2.3082378749735177E-2</v>
      </c>
      <c r="I6" s="203">
        <v>-4.3108123325522718E-2</v>
      </c>
      <c r="J6" s="203">
        <v>6.8548171627156318E-2</v>
      </c>
      <c r="K6" s="203">
        <v>-7.7488129050159449E-3</v>
      </c>
    </row>
    <row r="7" spans="1:13" x14ac:dyDescent="0.25">
      <c r="A7" s="261" t="s">
        <v>235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</row>
  </sheetData>
  <mergeCells count="2">
    <mergeCell ref="A3:K3"/>
    <mergeCell ref="A7:K7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/>
  </sheetPr>
  <dimension ref="A1:M11"/>
  <sheetViews>
    <sheetView zoomScale="145" zoomScaleNormal="145" workbookViewId="0"/>
  </sheetViews>
  <sheetFormatPr defaultRowHeight="15" x14ac:dyDescent="0.25"/>
  <cols>
    <col min="1" max="1" width="25.5703125" style="1" bestFit="1" customWidth="1"/>
    <col min="2" max="4" width="28.5703125" style="1" customWidth="1"/>
    <col min="5" max="5" width="13.85546875" style="1" customWidth="1"/>
    <col min="6" max="16384" width="9.140625" style="1"/>
  </cols>
  <sheetData>
    <row r="1" spans="1:13" x14ac:dyDescent="0.25">
      <c r="A1" s="57" t="s">
        <v>0</v>
      </c>
    </row>
    <row r="3" spans="1:13" x14ac:dyDescent="0.25">
      <c r="A3" s="260" t="s">
        <v>183</v>
      </c>
      <c r="B3" s="260"/>
      <c r="C3" s="260"/>
      <c r="D3" s="260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25">
      <c r="A4" s="307" t="s">
        <v>28</v>
      </c>
      <c r="B4" s="308" t="s">
        <v>87</v>
      </c>
      <c r="C4" s="309" t="s">
        <v>88</v>
      </c>
      <c r="D4" s="310" t="s">
        <v>89</v>
      </c>
    </row>
    <row r="5" spans="1:13" x14ac:dyDescent="0.25">
      <c r="A5" s="307"/>
      <c r="B5" s="308"/>
      <c r="C5" s="309" t="s">
        <v>90</v>
      </c>
      <c r="D5" s="310" t="s">
        <v>91</v>
      </c>
    </row>
    <row r="6" spans="1:13" x14ac:dyDescent="0.25">
      <c r="A6" s="311" t="s">
        <v>92</v>
      </c>
      <c r="B6" s="312">
        <v>-132</v>
      </c>
      <c r="C6" s="312">
        <v>-134.19999999999999</v>
      </c>
      <c r="D6" s="312">
        <v>-2.2000000000000002</v>
      </c>
    </row>
    <row r="7" spans="1:13" x14ac:dyDescent="0.25">
      <c r="A7" s="313" t="s">
        <v>65</v>
      </c>
      <c r="B7" s="314">
        <v>-139</v>
      </c>
      <c r="C7" s="314">
        <v>-141</v>
      </c>
      <c r="D7" s="314">
        <v>-2</v>
      </c>
    </row>
    <row r="8" spans="1:13" x14ac:dyDescent="0.25">
      <c r="A8" s="313" t="s">
        <v>93</v>
      </c>
      <c r="B8" s="314">
        <v>7</v>
      </c>
      <c r="C8" s="314">
        <v>6.8</v>
      </c>
      <c r="D8" s="314">
        <v>-0.2</v>
      </c>
    </row>
    <row r="9" spans="1:13" x14ac:dyDescent="0.25">
      <c r="A9" s="315" t="s">
        <v>68</v>
      </c>
      <c r="B9" s="314">
        <v>-3.5</v>
      </c>
      <c r="C9" s="314">
        <v>0.9</v>
      </c>
      <c r="D9" s="314">
        <v>4.4000000000000004</v>
      </c>
    </row>
    <row r="10" spans="1:13" ht="15.75" thickBot="1" x14ac:dyDescent="0.3">
      <c r="A10" s="316" t="s">
        <v>94</v>
      </c>
      <c r="B10" s="317">
        <v>10.5</v>
      </c>
      <c r="C10" s="317">
        <v>5.9</v>
      </c>
      <c r="D10" s="317">
        <v>-4.5999999999999996</v>
      </c>
    </row>
    <row r="11" spans="1:13" x14ac:dyDescent="0.25">
      <c r="A11" s="262" t="s">
        <v>193</v>
      </c>
      <c r="B11" s="262"/>
      <c r="C11" s="262"/>
      <c r="D11" s="262"/>
    </row>
  </sheetData>
  <mergeCells count="4">
    <mergeCell ref="A4:A5"/>
    <mergeCell ref="B4:B5"/>
    <mergeCell ref="A3:D3"/>
    <mergeCell ref="A11:D1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/>
  </sheetPr>
  <dimension ref="A1:M27"/>
  <sheetViews>
    <sheetView zoomScale="145" zoomScaleNormal="145" workbookViewId="0"/>
  </sheetViews>
  <sheetFormatPr defaultRowHeight="15" x14ac:dyDescent="0.25"/>
  <cols>
    <col min="1" max="1" width="36.85546875" style="1" bestFit="1" customWidth="1"/>
    <col min="2" max="6" width="14.5703125" style="1" customWidth="1"/>
    <col min="7" max="16384" width="9.140625" style="1"/>
  </cols>
  <sheetData>
    <row r="1" spans="1:13" x14ac:dyDescent="0.25">
      <c r="A1" s="57" t="s">
        <v>0</v>
      </c>
    </row>
    <row r="3" spans="1:13" x14ac:dyDescent="0.25">
      <c r="A3" s="260" t="s">
        <v>431</v>
      </c>
      <c r="B3" s="260"/>
      <c r="C3" s="260"/>
      <c r="D3" s="260"/>
      <c r="E3" s="260"/>
      <c r="F3" s="260"/>
      <c r="G3" s="35"/>
      <c r="H3" s="35"/>
      <c r="I3" s="35"/>
      <c r="J3" s="35"/>
      <c r="K3" s="35"/>
      <c r="L3" s="35"/>
      <c r="M3" s="35"/>
    </row>
    <row r="4" spans="1:13" x14ac:dyDescent="0.25">
      <c r="A4" s="263" t="s">
        <v>28</v>
      </c>
      <c r="B4" s="318" t="s">
        <v>95</v>
      </c>
      <c r="C4" s="336" t="s">
        <v>465</v>
      </c>
      <c r="D4" s="336" t="s">
        <v>466</v>
      </c>
      <c r="E4" s="337" t="s">
        <v>467</v>
      </c>
      <c r="F4" s="338"/>
    </row>
    <row r="5" spans="1:13" x14ac:dyDescent="0.25">
      <c r="A5" s="264"/>
      <c r="B5" s="321"/>
      <c r="C5" s="336"/>
      <c r="D5" s="336"/>
      <c r="E5" s="339"/>
      <c r="F5" s="340"/>
    </row>
    <row r="6" spans="1:13" x14ac:dyDescent="0.25">
      <c r="A6" s="265"/>
      <c r="B6" s="322"/>
      <c r="C6" s="336"/>
      <c r="D6" s="336"/>
      <c r="E6" s="324" t="s">
        <v>74</v>
      </c>
      <c r="F6" s="325" t="s">
        <v>100</v>
      </c>
    </row>
    <row r="7" spans="1:13" x14ac:dyDescent="0.25">
      <c r="A7" s="326" t="s">
        <v>36</v>
      </c>
      <c r="B7" s="329">
        <v>1574.9</v>
      </c>
      <c r="C7" s="329">
        <v>1545.1</v>
      </c>
      <c r="D7" s="329">
        <v>1545.8</v>
      </c>
      <c r="E7" s="330">
        <v>-29</v>
      </c>
      <c r="F7" s="330">
        <v>-1.8</v>
      </c>
    </row>
    <row r="8" spans="1:13" x14ac:dyDescent="0.25">
      <c r="A8" s="327" t="s">
        <v>101</v>
      </c>
      <c r="B8" s="331">
        <v>275.2</v>
      </c>
      <c r="C8" s="331">
        <v>271.60000000000002</v>
      </c>
      <c r="D8" s="331">
        <v>275.5</v>
      </c>
      <c r="E8" s="332">
        <v>0.3</v>
      </c>
      <c r="F8" s="332">
        <v>0.1</v>
      </c>
    </row>
    <row r="9" spans="1:13" x14ac:dyDescent="0.25">
      <c r="A9" s="327" t="s">
        <v>102</v>
      </c>
      <c r="B9" s="331">
        <v>1299.7</v>
      </c>
      <c r="C9" s="331">
        <v>1273.5</v>
      </c>
      <c r="D9" s="331">
        <v>1270.3</v>
      </c>
      <c r="E9" s="332">
        <v>-29.4</v>
      </c>
      <c r="F9" s="332">
        <v>-2.2999999999999998</v>
      </c>
    </row>
    <row r="10" spans="1:13" x14ac:dyDescent="0.25">
      <c r="A10" s="327" t="s">
        <v>103</v>
      </c>
      <c r="B10" s="331">
        <v>1438.7</v>
      </c>
      <c r="C10" s="331">
        <v>1412.5</v>
      </c>
      <c r="D10" s="331">
        <v>1409.1</v>
      </c>
      <c r="E10" s="332">
        <v>-29.6</v>
      </c>
      <c r="F10" s="332">
        <v>-2.1</v>
      </c>
    </row>
    <row r="11" spans="1:13" x14ac:dyDescent="0.25">
      <c r="A11" s="327" t="s">
        <v>463</v>
      </c>
      <c r="B11" s="331">
        <v>1309.3</v>
      </c>
      <c r="C11" s="331">
        <v>1313.2</v>
      </c>
      <c r="D11" s="331">
        <v>1311.9</v>
      </c>
      <c r="E11" s="332">
        <v>2.6</v>
      </c>
      <c r="F11" s="332">
        <v>0.2</v>
      </c>
    </row>
    <row r="12" spans="1:13" x14ac:dyDescent="0.25">
      <c r="A12" s="327" t="s">
        <v>464</v>
      </c>
      <c r="B12" s="331">
        <v>129.4</v>
      </c>
      <c r="C12" s="331">
        <v>99.4</v>
      </c>
      <c r="D12" s="331">
        <v>97.2</v>
      </c>
      <c r="E12" s="332">
        <v>-32.200000000000003</v>
      </c>
      <c r="F12" s="332">
        <v>-24.9</v>
      </c>
    </row>
    <row r="13" spans="1:13" x14ac:dyDescent="0.25">
      <c r="A13" s="327" t="s">
        <v>104</v>
      </c>
      <c r="B13" s="331">
        <v>-139</v>
      </c>
      <c r="C13" s="331">
        <v>-139</v>
      </c>
      <c r="D13" s="331">
        <v>-138.80000000000001</v>
      </c>
      <c r="E13" s="332">
        <v>0.2</v>
      </c>
      <c r="F13" s="332">
        <v>-0.2</v>
      </c>
    </row>
    <row r="14" spans="1:13" ht="15.75" thickBot="1" x14ac:dyDescent="0.3">
      <c r="A14" s="328" t="s">
        <v>87</v>
      </c>
      <c r="B14" s="333">
        <v>-139</v>
      </c>
      <c r="C14" s="333">
        <v>-139</v>
      </c>
      <c r="D14" s="333">
        <v>-139</v>
      </c>
      <c r="E14" s="334">
        <v>0</v>
      </c>
      <c r="F14" s="334">
        <v>0</v>
      </c>
    </row>
    <row r="15" spans="1:13" x14ac:dyDescent="0.25">
      <c r="A15" s="262" t="s">
        <v>191</v>
      </c>
      <c r="B15" s="262"/>
      <c r="C15" s="262"/>
      <c r="D15" s="262"/>
      <c r="E15" s="262"/>
      <c r="F15" s="262"/>
    </row>
    <row r="16" spans="1:13" ht="11.25" customHeight="1" x14ac:dyDescent="0.25">
      <c r="A16" s="56" t="s">
        <v>192</v>
      </c>
      <c r="B16" s="27"/>
      <c r="C16" s="27"/>
      <c r="D16" s="27"/>
      <c r="E16" s="27"/>
      <c r="F16" s="27"/>
    </row>
    <row r="18" spans="3:4" x14ac:dyDescent="0.25">
      <c r="C18" s="136"/>
      <c r="D18" s="136"/>
    </row>
    <row r="19" spans="3:4" x14ac:dyDescent="0.25">
      <c r="C19" s="136"/>
      <c r="D19" s="136"/>
    </row>
    <row r="20" spans="3:4" x14ac:dyDescent="0.25">
      <c r="C20" s="136"/>
      <c r="D20" s="136"/>
    </row>
    <row r="21" spans="3:4" x14ac:dyDescent="0.25">
      <c r="C21" s="136"/>
      <c r="D21" s="136"/>
    </row>
    <row r="22" spans="3:4" x14ac:dyDescent="0.25">
      <c r="C22" s="136"/>
      <c r="D22" s="136"/>
    </row>
    <row r="23" spans="3:4" x14ac:dyDescent="0.25">
      <c r="C23" s="136"/>
      <c r="D23" s="136"/>
    </row>
    <row r="24" spans="3:4" x14ac:dyDescent="0.25">
      <c r="C24" s="136"/>
      <c r="D24" s="136"/>
    </row>
    <row r="25" spans="3:4" x14ac:dyDescent="0.25">
      <c r="C25" s="136"/>
      <c r="D25" s="136"/>
    </row>
    <row r="26" spans="3:4" x14ac:dyDescent="0.25">
      <c r="C26" s="136"/>
      <c r="D26" s="136"/>
    </row>
    <row r="27" spans="3:4" x14ac:dyDescent="0.25">
      <c r="C27" s="136"/>
      <c r="D27" s="136"/>
    </row>
  </sheetData>
  <mergeCells count="7">
    <mergeCell ref="A3:F3"/>
    <mergeCell ref="A15:F15"/>
    <mergeCell ref="A4:A6"/>
    <mergeCell ref="B4:B6"/>
    <mergeCell ref="E4:F5"/>
    <mergeCell ref="C4:C6"/>
    <mergeCell ref="D4:D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4"/>
  </sheetPr>
  <dimension ref="A1:M13"/>
  <sheetViews>
    <sheetView zoomScale="145" zoomScaleNormal="145" workbookViewId="0"/>
  </sheetViews>
  <sheetFormatPr defaultRowHeight="15" x14ac:dyDescent="0.25"/>
  <cols>
    <col min="1" max="1" width="28.42578125" style="1" customWidth="1"/>
    <col min="2" max="16384" width="9.140625" style="1"/>
  </cols>
  <sheetData>
    <row r="1" spans="1:13" x14ac:dyDescent="0.25">
      <c r="A1" s="57" t="s">
        <v>0</v>
      </c>
    </row>
    <row r="3" spans="1:13" x14ac:dyDescent="0.25">
      <c r="A3" s="260" t="s">
        <v>430</v>
      </c>
      <c r="B3" s="260"/>
      <c r="C3" s="260"/>
      <c r="D3" s="260"/>
      <c r="E3" s="260"/>
      <c r="F3" s="260"/>
      <c r="G3" s="260"/>
      <c r="H3" s="35"/>
      <c r="I3" s="35"/>
      <c r="J3" s="35"/>
      <c r="K3" s="35"/>
      <c r="L3" s="35"/>
      <c r="M3" s="35"/>
    </row>
    <row r="4" spans="1:13" x14ac:dyDescent="0.25">
      <c r="A4" s="263" t="s">
        <v>105</v>
      </c>
      <c r="B4" s="318" t="s">
        <v>106</v>
      </c>
      <c r="C4" s="318"/>
      <c r="D4" s="318"/>
      <c r="E4" s="319" t="s">
        <v>107</v>
      </c>
      <c r="F4" s="319" t="s">
        <v>108</v>
      </c>
      <c r="G4" s="335" t="s">
        <v>109</v>
      </c>
    </row>
    <row r="5" spans="1:13" x14ac:dyDescent="0.25">
      <c r="A5" s="265"/>
      <c r="B5" s="324" t="s">
        <v>95</v>
      </c>
      <c r="C5" s="324" t="s">
        <v>110</v>
      </c>
      <c r="D5" s="324" t="s">
        <v>111</v>
      </c>
      <c r="E5" s="324" t="s">
        <v>111</v>
      </c>
      <c r="F5" s="324" t="s">
        <v>111</v>
      </c>
      <c r="G5" s="325" t="s">
        <v>112</v>
      </c>
    </row>
    <row r="6" spans="1:13" x14ac:dyDescent="0.25">
      <c r="A6" s="346" t="s">
        <v>113</v>
      </c>
      <c r="B6" s="341">
        <v>2.5</v>
      </c>
      <c r="C6" s="341">
        <v>2.2000000000000002</v>
      </c>
      <c r="D6" s="341">
        <v>1.6</v>
      </c>
      <c r="E6" s="341">
        <v>1.8</v>
      </c>
      <c r="F6" s="341">
        <v>1.3</v>
      </c>
      <c r="G6" s="341">
        <v>2.1</v>
      </c>
    </row>
    <row r="7" spans="1:13" x14ac:dyDescent="0.25">
      <c r="A7" s="347" t="s">
        <v>114</v>
      </c>
      <c r="B7" s="342">
        <v>4.2</v>
      </c>
      <c r="C7" s="342">
        <v>3.8</v>
      </c>
      <c r="D7" s="342">
        <v>4.0999999999999996</v>
      </c>
      <c r="E7" s="342">
        <v>4.2</v>
      </c>
      <c r="F7" s="342">
        <v>4.0999999999999996</v>
      </c>
      <c r="G7" s="342">
        <v>3.9</v>
      </c>
    </row>
    <row r="8" spans="1:13" x14ac:dyDescent="0.25">
      <c r="A8" s="347" t="s">
        <v>115</v>
      </c>
      <c r="B8" s="342">
        <v>7.2</v>
      </c>
      <c r="C8" s="342">
        <v>6.5</v>
      </c>
      <c r="D8" s="342">
        <v>6.5</v>
      </c>
      <c r="E8" s="342">
        <v>6.5</v>
      </c>
      <c r="F8" s="342">
        <v>6.5</v>
      </c>
      <c r="G8" s="343"/>
    </row>
    <row r="9" spans="1:13" x14ac:dyDescent="0.25">
      <c r="A9" s="347" t="s">
        <v>116</v>
      </c>
      <c r="B9" s="342">
        <v>3.6</v>
      </c>
      <c r="C9" s="342">
        <v>3.7</v>
      </c>
      <c r="D9" s="342">
        <v>3.8</v>
      </c>
      <c r="E9" s="342">
        <v>3.9</v>
      </c>
      <c r="F9" s="342">
        <v>3.8</v>
      </c>
      <c r="G9" s="343"/>
    </row>
    <row r="10" spans="1:13" x14ac:dyDescent="0.25">
      <c r="A10" s="347" t="s">
        <v>117</v>
      </c>
      <c r="B10" s="342">
        <v>74</v>
      </c>
      <c r="C10" s="342">
        <v>65.400000000000006</v>
      </c>
      <c r="D10" s="342">
        <v>65.5</v>
      </c>
      <c r="E10" s="342" t="s">
        <v>70</v>
      </c>
      <c r="F10" s="343"/>
      <c r="G10" s="342">
        <v>59.2</v>
      </c>
    </row>
    <row r="11" spans="1:13" ht="15.75" thickBot="1" x14ac:dyDescent="0.3">
      <c r="A11" s="348" t="s">
        <v>118</v>
      </c>
      <c r="B11" s="344">
        <v>7.5</v>
      </c>
      <c r="C11" s="344">
        <v>5.0999999999999996</v>
      </c>
      <c r="D11" s="344">
        <v>5.2</v>
      </c>
      <c r="E11" s="344" t="s">
        <v>119</v>
      </c>
      <c r="F11" s="345"/>
      <c r="G11" s="345"/>
    </row>
    <row r="12" spans="1:13" s="59" customFormat="1" ht="25.5" customHeight="1" x14ac:dyDescent="0.2">
      <c r="A12" s="349" t="s">
        <v>194</v>
      </c>
      <c r="B12" s="349"/>
      <c r="C12" s="349"/>
      <c r="D12" s="349"/>
      <c r="E12" s="349"/>
      <c r="F12" s="349"/>
      <c r="G12" s="349"/>
    </row>
    <row r="13" spans="1:13" ht="26.25" customHeight="1" x14ac:dyDescent="0.25">
      <c r="A13" s="350" t="s">
        <v>195</v>
      </c>
      <c r="B13" s="350"/>
      <c r="C13" s="350"/>
      <c r="D13" s="350"/>
      <c r="E13" s="350"/>
      <c r="F13" s="350"/>
      <c r="G13" s="350"/>
    </row>
  </sheetData>
  <mergeCells count="5">
    <mergeCell ref="A4:A5"/>
    <mergeCell ref="B4:D4"/>
    <mergeCell ref="A3:G3"/>
    <mergeCell ref="A12:G12"/>
    <mergeCell ref="A13:G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/>
  </sheetPr>
  <dimension ref="A1:M24"/>
  <sheetViews>
    <sheetView zoomScale="115" zoomScaleNormal="115" workbookViewId="0"/>
  </sheetViews>
  <sheetFormatPr defaultRowHeight="12" x14ac:dyDescent="0.2"/>
  <cols>
    <col min="1" max="1" width="39.5703125" style="35" bestFit="1" customWidth="1"/>
    <col min="2" max="5" width="12.5703125" style="35" customWidth="1"/>
    <col min="6" max="16384" width="9.140625" style="35"/>
  </cols>
  <sheetData>
    <row r="1" spans="1:13" s="1" customFormat="1" ht="15" x14ac:dyDescent="0.25">
      <c r="A1" s="57" t="s">
        <v>0</v>
      </c>
    </row>
    <row r="2" spans="1:13" s="1" customFormat="1" ht="15" x14ac:dyDescent="0.25"/>
    <row r="3" spans="1:13" s="1" customFormat="1" ht="15" x14ac:dyDescent="0.25">
      <c r="A3" s="266" t="s">
        <v>429</v>
      </c>
      <c r="B3" s="266"/>
      <c r="C3" s="266"/>
      <c r="D3" s="266"/>
      <c r="E3" s="266"/>
      <c r="F3" s="58"/>
      <c r="G3" s="58"/>
      <c r="H3" s="35"/>
      <c r="I3" s="35"/>
      <c r="J3" s="35"/>
      <c r="K3" s="35"/>
      <c r="L3" s="35"/>
      <c r="M3" s="35"/>
    </row>
    <row r="4" spans="1:13" x14ac:dyDescent="0.2">
      <c r="A4" s="351" t="s">
        <v>120</v>
      </c>
      <c r="B4" s="318" t="s">
        <v>95</v>
      </c>
      <c r="C4" s="309" t="s">
        <v>97</v>
      </c>
      <c r="D4" s="318" t="s">
        <v>121</v>
      </c>
      <c r="E4" s="320"/>
    </row>
    <row r="5" spans="1:13" x14ac:dyDescent="0.2">
      <c r="A5" s="353"/>
      <c r="B5" s="321"/>
      <c r="C5" s="352" t="s">
        <v>99</v>
      </c>
      <c r="D5" s="354" t="s">
        <v>74</v>
      </c>
      <c r="E5" s="355" t="s">
        <v>100</v>
      </c>
    </row>
    <row r="6" spans="1:13" ht="14.25" customHeight="1" x14ac:dyDescent="0.2">
      <c r="A6" s="347" t="s">
        <v>86</v>
      </c>
      <c r="B6" s="356">
        <v>1574.9</v>
      </c>
      <c r="C6" s="356">
        <v>1545.8</v>
      </c>
      <c r="D6" s="356">
        <v>-29</v>
      </c>
      <c r="E6" s="356">
        <v>-1.8</v>
      </c>
      <c r="F6" s="204"/>
    </row>
    <row r="7" spans="1:13" ht="14.25" customHeight="1" x14ac:dyDescent="0.2">
      <c r="A7" s="347" t="s">
        <v>122</v>
      </c>
      <c r="B7" s="356">
        <v>961.8</v>
      </c>
      <c r="C7" s="356">
        <v>945.2</v>
      </c>
      <c r="D7" s="356">
        <v>-16.600000000000001</v>
      </c>
      <c r="E7" s="356">
        <v>-1.7</v>
      </c>
      <c r="F7" s="204"/>
    </row>
    <row r="8" spans="1:13" ht="14.25" customHeight="1" x14ac:dyDescent="0.2">
      <c r="A8" s="347" t="s">
        <v>468</v>
      </c>
      <c r="B8" s="356">
        <v>47.1</v>
      </c>
      <c r="C8" s="356">
        <v>43.4</v>
      </c>
      <c r="D8" s="356">
        <v>-3.7</v>
      </c>
      <c r="E8" s="356">
        <v>-7.8</v>
      </c>
      <c r="F8" s="204"/>
    </row>
    <row r="9" spans="1:13" ht="14.25" customHeight="1" x14ac:dyDescent="0.2">
      <c r="A9" s="347" t="s">
        <v>469</v>
      </c>
      <c r="B9" s="356">
        <v>62.2</v>
      </c>
      <c r="C9" s="356">
        <v>54.4</v>
      </c>
      <c r="D9" s="356">
        <v>-7.9</v>
      </c>
      <c r="E9" s="356">
        <v>-12.6</v>
      </c>
      <c r="F9" s="204"/>
      <c r="G9" s="205"/>
    </row>
    <row r="10" spans="1:13" ht="14.25" customHeight="1" x14ac:dyDescent="0.2">
      <c r="A10" s="347" t="s">
        <v>470</v>
      </c>
      <c r="B10" s="356">
        <v>375.7</v>
      </c>
      <c r="C10" s="356">
        <v>395</v>
      </c>
      <c r="D10" s="356">
        <v>19.3</v>
      </c>
      <c r="E10" s="356">
        <v>5.0999999999999996</v>
      </c>
      <c r="F10" s="204"/>
    </row>
    <row r="11" spans="1:13" ht="14.25" customHeight="1" x14ac:dyDescent="0.2">
      <c r="A11" s="347" t="s">
        <v>471</v>
      </c>
      <c r="B11" s="356">
        <v>39.700000000000003</v>
      </c>
      <c r="C11" s="356">
        <v>39.799999999999997</v>
      </c>
      <c r="D11" s="356">
        <v>0.1</v>
      </c>
      <c r="E11" s="356">
        <v>0.2</v>
      </c>
      <c r="F11" s="204"/>
    </row>
    <row r="12" spans="1:13" ht="14.25" customHeight="1" x14ac:dyDescent="0.2">
      <c r="A12" s="347" t="s">
        <v>472</v>
      </c>
      <c r="B12" s="356">
        <v>265.5</v>
      </c>
      <c r="C12" s="356">
        <v>245.3</v>
      </c>
      <c r="D12" s="356">
        <v>-20.2</v>
      </c>
      <c r="E12" s="356">
        <v>-7.6</v>
      </c>
      <c r="F12" s="204"/>
    </row>
    <row r="13" spans="1:13" ht="14.25" customHeight="1" x14ac:dyDescent="0.2">
      <c r="A13" s="347" t="s">
        <v>473</v>
      </c>
      <c r="B13" s="356">
        <v>71.3</v>
      </c>
      <c r="C13" s="356">
        <v>67.3</v>
      </c>
      <c r="D13" s="356">
        <v>-3.9</v>
      </c>
      <c r="E13" s="356">
        <v>-5.5</v>
      </c>
      <c r="F13" s="204"/>
    </row>
    <row r="14" spans="1:13" ht="14.25" customHeight="1" x14ac:dyDescent="0.2">
      <c r="A14" s="347" t="s">
        <v>474</v>
      </c>
      <c r="B14" s="356">
        <v>75.2</v>
      </c>
      <c r="C14" s="356">
        <v>76.8</v>
      </c>
      <c r="D14" s="356">
        <v>1.6</v>
      </c>
      <c r="E14" s="356">
        <v>2.1</v>
      </c>
      <c r="F14" s="204"/>
    </row>
    <row r="15" spans="1:13" ht="14.25" customHeight="1" x14ac:dyDescent="0.2">
      <c r="A15" s="347" t="s">
        <v>475</v>
      </c>
      <c r="B15" s="356">
        <v>2.8</v>
      </c>
      <c r="C15" s="356">
        <v>2.7</v>
      </c>
      <c r="D15" s="356">
        <v>-0.2</v>
      </c>
      <c r="E15" s="356">
        <v>-6.1</v>
      </c>
      <c r="F15" s="204"/>
    </row>
    <row r="16" spans="1:13" ht="14.25" customHeight="1" x14ac:dyDescent="0.2">
      <c r="A16" s="347" t="s">
        <v>476</v>
      </c>
      <c r="B16" s="356">
        <v>22.4</v>
      </c>
      <c r="C16" s="356">
        <v>20.6</v>
      </c>
      <c r="D16" s="356">
        <v>-1.8</v>
      </c>
      <c r="E16" s="356">
        <v>-7.9</v>
      </c>
      <c r="F16" s="204"/>
    </row>
    <row r="17" spans="1:6" ht="14.25" customHeight="1" x14ac:dyDescent="0.2">
      <c r="A17" s="347" t="s">
        <v>123</v>
      </c>
      <c r="B17" s="356">
        <v>419.8</v>
      </c>
      <c r="C17" s="356">
        <v>413.5</v>
      </c>
      <c r="D17" s="356">
        <v>-6.3</v>
      </c>
      <c r="E17" s="356">
        <v>-1.5</v>
      </c>
      <c r="F17" s="204"/>
    </row>
    <row r="18" spans="1:6" ht="14.25" customHeight="1" x14ac:dyDescent="0.2">
      <c r="A18" s="347" t="s">
        <v>124</v>
      </c>
      <c r="B18" s="356">
        <v>193.2</v>
      </c>
      <c r="C18" s="356">
        <v>187.1</v>
      </c>
      <c r="D18" s="356">
        <v>-6.1</v>
      </c>
      <c r="E18" s="356">
        <v>-3.2</v>
      </c>
      <c r="F18" s="204"/>
    </row>
    <row r="19" spans="1:6" ht="14.25" customHeight="1" x14ac:dyDescent="0.2">
      <c r="A19" s="347" t="s">
        <v>477</v>
      </c>
      <c r="B19" s="356">
        <v>15.6</v>
      </c>
      <c r="C19" s="356">
        <v>17.2</v>
      </c>
      <c r="D19" s="356">
        <v>1.6</v>
      </c>
      <c r="E19" s="356">
        <v>10.1</v>
      </c>
      <c r="F19" s="204"/>
    </row>
    <row r="20" spans="1:6" ht="14.25" customHeight="1" x14ac:dyDescent="0.2">
      <c r="A20" s="347" t="s">
        <v>478</v>
      </c>
      <c r="B20" s="356">
        <v>14.7</v>
      </c>
      <c r="C20" s="356">
        <v>14.2</v>
      </c>
      <c r="D20" s="356">
        <v>-0.5</v>
      </c>
      <c r="E20" s="356">
        <v>-3.2</v>
      </c>
      <c r="F20" s="204"/>
    </row>
    <row r="21" spans="1:6" ht="14.25" customHeight="1" x14ac:dyDescent="0.2">
      <c r="A21" s="347" t="s">
        <v>479</v>
      </c>
      <c r="B21" s="356">
        <v>21.6</v>
      </c>
      <c r="C21" s="356">
        <v>21.5</v>
      </c>
      <c r="D21" s="356">
        <v>-0.1</v>
      </c>
      <c r="E21" s="356">
        <v>-0.4</v>
      </c>
      <c r="F21" s="204"/>
    </row>
    <row r="22" spans="1:6" ht="14.25" customHeight="1" x14ac:dyDescent="0.2">
      <c r="A22" s="347" t="s">
        <v>480</v>
      </c>
      <c r="B22" s="356">
        <v>73.3</v>
      </c>
      <c r="C22" s="356">
        <v>65.3</v>
      </c>
      <c r="D22" s="356">
        <v>-8</v>
      </c>
      <c r="E22" s="356">
        <v>-11</v>
      </c>
      <c r="F22" s="204"/>
    </row>
    <row r="23" spans="1:6" ht="14.25" customHeight="1" thickBot="1" x14ac:dyDescent="0.25">
      <c r="A23" s="348" t="s">
        <v>481</v>
      </c>
      <c r="B23" s="357">
        <v>68</v>
      </c>
      <c r="C23" s="357">
        <v>68.900000000000006</v>
      </c>
      <c r="D23" s="357">
        <v>0.9</v>
      </c>
      <c r="E23" s="357">
        <v>1.3</v>
      </c>
      <c r="F23" s="204"/>
    </row>
    <row r="24" spans="1:6" x14ac:dyDescent="0.2">
      <c r="A24" s="267" t="s">
        <v>196</v>
      </c>
      <c r="B24" s="267"/>
      <c r="C24" s="267"/>
      <c r="D24" s="267"/>
      <c r="E24" s="267"/>
    </row>
  </sheetData>
  <mergeCells count="5">
    <mergeCell ref="A4:A5"/>
    <mergeCell ref="B4:B5"/>
    <mergeCell ref="D4:E4"/>
    <mergeCell ref="A3:E3"/>
    <mergeCell ref="A24:E2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4"/>
  </sheetPr>
  <dimension ref="A1:M18"/>
  <sheetViews>
    <sheetView zoomScale="145" zoomScaleNormal="145" workbookViewId="0"/>
  </sheetViews>
  <sheetFormatPr defaultRowHeight="12" x14ac:dyDescent="0.2"/>
  <cols>
    <col min="1" max="1" width="41.5703125" style="35" bestFit="1" customWidth="1"/>
    <col min="2" max="5" width="12.85546875" style="35" customWidth="1"/>
    <col min="6" max="16384" width="9.140625" style="35"/>
  </cols>
  <sheetData>
    <row r="1" spans="1:13" s="1" customFormat="1" ht="15" x14ac:dyDescent="0.25">
      <c r="A1" s="57" t="s">
        <v>0</v>
      </c>
    </row>
    <row r="2" spans="1:13" s="1" customFormat="1" ht="15" x14ac:dyDescent="0.25"/>
    <row r="3" spans="1:13" s="1" customFormat="1" ht="15" x14ac:dyDescent="0.25">
      <c r="A3" s="268" t="s">
        <v>428</v>
      </c>
      <c r="B3" s="268"/>
      <c r="C3" s="268"/>
      <c r="D3" s="268"/>
      <c r="E3" s="268"/>
      <c r="F3" s="58"/>
      <c r="G3" s="58"/>
      <c r="H3" s="35"/>
      <c r="I3" s="35"/>
      <c r="J3" s="35"/>
      <c r="K3" s="35"/>
      <c r="L3" s="35"/>
      <c r="M3" s="35"/>
    </row>
    <row r="4" spans="1:13" x14ac:dyDescent="0.2">
      <c r="A4" s="358" t="s">
        <v>125</v>
      </c>
      <c r="B4" s="359" t="s">
        <v>95</v>
      </c>
      <c r="C4" s="365" t="s">
        <v>97</v>
      </c>
      <c r="D4" s="359" t="s">
        <v>121</v>
      </c>
      <c r="E4" s="360"/>
    </row>
    <row r="5" spans="1:13" x14ac:dyDescent="0.2">
      <c r="A5" s="361"/>
      <c r="B5" s="362"/>
      <c r="C5" s="365" t="s">
        <v>99</v>
      </c>
      <c r="D5" s="363" t="s">
        <v>74</v>
      </c>
      <c r="E5" s="364" t="s">
        <v>100</v>
      </c>
    </row>
    <row r="6" spans="1:13" ht="15.75" customHeight="1" x14ac:dyDescent="0.2">
      <c r="A6" s="346" t="s">
        <v>86</v>
      </c>
      <c r="B6" s="366">
        <v>1438.7</v>
      </c>
      <c r="C6" s="366">
        <v>1409.1</v>
      </c>
      <c r="D6" s="366">
        <v>-29.6</v>
      </c>
      <c r="E6" s="366">
        <v>-2.1</v>
      </c>
    </row>
    <row r="7" spans="1:13" ht="15.75" customHeight="1" x14ac:dyDescent="0.2">
      <c r="A7" s="347" t="s">
        <v>126</v>
      </c>
      <c r="B7" s="356">
        <v>637.9</v>
      </c>
      <c r="C7" s="356">
        <v>630.20000000000005</v>
      </c>
      <c r="D7" s="356">
        <v>-7.7</v>
      </c>
      <c r="E7" s="356">
        <v>-1.2</v>
      </c>
    </row>
    <row r="8" spans="1:13" ht="15.75" customHeight="1" x14ac:dyDescent="0.2">
      <c r="A8" s="347" t="s">
        <v>127</v>
      </c>
      <c r="B8" s="356">
        <v>324.89999999999998</v>
      </c>
      <c r="C8" s="356">
        <v>325</v>
      </c>
      <c r="D8" s="356">
        <v>0.1</v>
      </c>
      <c r="E8" s="356">
        <v>0</v>
      </c>
    </row>
    <row r="9" spans="1:13" ht="15.75" customHeight="1" x14ac:dyDescent="0.2">
      <c r="A9" s="347" t="s">
        <v>128</v>
      </c>
      <c r="B9" s="356">
        <v>59.8</v>
      </c>
      <c r="C9" s="356">
        <v>56.8</v>
      </c>
      <c r="D9" s="356">
        <v>-3</v>
      </c>
      <c r="E9" s="356">
        <v>-5</v>
      </c>
    </row>
    <row r="10" spans="1:13" ht="15.75" customHeight="1" x14ac:dyDescent="0.2">
      <c r="A10" s="347" t="s">
        <v>129</v>
      </c>
      <c r="B10" s="356">
        <v>60.2</v>
      </c>
      <c r="C10" s="356">
        <v>59.7</v>
      </c>
      <c r="D10" s="356">
        <v>-0.6</v>
      </c>
      <c r="E10" s="356">
        <v>-0.9</v>
      </c>
    </row>
    <row r="11" spans="1:13" ht="15.75" customHeight="1" x14ac:dyDescent="0.2">
      <c r="A11" s="347" t="s">
        <v>130</v>
      </c>
      <c r="B11" s="356">
        <v>10</v>
      </c>
      <c r="C11" s="356">
        <v>10.5</v>
      </c>
      <c r="D11" s="356">
        <v>0.6</v>
      </c>
      <c r="E11" s="356">
        <v>5.6</v>
      </c>
    </row>
    <row r="12" spans="1:13" ht="15.75" customHeight="1" x14ac:dyDescent="0.2">
      <c r="A12" s="347" t="s">
        <v>131</v>
      </c>
      <c r="B12" s="356">
        <v>15.2</v>
      </c>
      <c r="C12" s="356">
        <v>14.9</v>
      </c>
      <c r="D12" s="356">
        <v>-0.3</v>
      </c>
      <c r="E12" s="356">
        <v>-2.1</v>
      </c>
    </row>
    <row r="13" spans="1:13" ht="15.75" customHeight="1" x14ac:dyDescent="0.2">
      <c r="A13" s="347" t="s">
        <v>132</v>
      </c>
      <c r="B13" s="356">
        <v>13.3</v>
      </c>
      <c r="C13" s="356">
        <v>13.3</v>
      </c>
      <c r="D13" s="356">
        <v>0.1</v>
      </c>
      <c r="E13" s="356">
        <v>0.6</v>
      </c>
    </row>
    <row r="14" spans="1:13" ht="15.75" customHeight="1" x14ac:dyDescent="0.2">
      <c r="A14" s="347" t="s">
        <v>133</v>
      </c>
      <c r="B14" s="356">
        <v>17.5</v>
      </c>
      <c r="C14" s="356">
        <v>17.5</v>
      </c>
      <c r="D14" s="356">
        <v>0</v>
      </c>
      <c r="E14" s="356">
        <v>0</v>
      </c>
    </row>
    <row r="15" spans="1:13" ht="15.75" customHeight="1" x14ac:dyDescent="0.2">
      <c r="A15" s="347" t="s">
        <v>134</v>
      </c>
      <c r="B15" s="356">
        <v>17.5</v>
      </c>
      <c r="C15" s="356">
        <v>19.8</v>
      </c>
      <c r="D15" s="356">
        <v>2.2999999999999998</v>
      </c>
      <c r="E15" s="356">
        <v>13.4</v>
      </c>
    </row>
    <row r="16" spans="1:13" ht="15.75" customHeight="1" x14ac:dyDescent="0.2">
      <c r="A16" s="347" t="s">
        <v>71</v>
      </c>
      <c r="B16" s="356">
        <v>153</v>
      </c>
      <c r="C16" s="356">
        <v>164.1</v>
      </c>
      <c r="D16" s="356">
        <v>11.1</v>
      </c>
      <c r="E16" s="356">
        <v>7.3</v>
      </c>
    </row>
    <row r="17" spans="1:5" ht="15.75" customHeight="1" thickBot="1" x14ac:dyDescent="0.25">
      <c r="A17" s="348" t="s">
        <v>73</v>
      </c>
      <c r="B17" s="357">
        <v>129.4</v>
      </c>
      <c r="C17" s="357">
        <v>97.2</v>
      </c>
      <c r="D17" s="357">
        <v>-32.200000000000003</v>
      </c>
      <c r="E17" s="357">
        <v>-24.9</v>
      </c>
    </row>
    <row r="18" spans="1:5" x14ac:dyDescent="0.2">
      <c r="A18" s="269" t="s">
        <v>196</v>
      </c>
      <c r="B18" s="269"/>
      <c r="C18" s="269"/>
      <c r="D18" s="269"/>
      <c r="E18" s="269"/>
    </row>
  </sheetData>
  <mergeCells count="5">
    <mergeCell ref="A4:A5"/>
    <mergeCell ref="B4:B5"/>
    <mergeCell ref="D4:E4"/>
    <mergeCell ref="A3:E3"/>
    <mergeCell ref="A18:E1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>
    <tabColor theme="4"/>
  </sheetPr>
  <dimension ref="A1:M8"/>
  <sheetViews>
    <sheetView zoomScale="130" zoomScaleNormal="130" workbookViewId="0"/>
  </sheetViews>
  <sheetFormatPr defaultRowHeight="12" x14ac:dyDescent="0.2"/>
  <cols>
    <col min="1" max="1" width="27.7109375" style="35" bestFit="1" customWidth="1"/>
    <col min="2" max="4" width="22.85546875" style="35" customWidth="1"/>
    <col min="5" max="16384" width="9.140625" style="35"/>
  </cols>
  <sheetData>
    <row r="1" spans="1:13" s="1" customFormat="1" ht="15" x14ac:dyDescent="0.25">
      <c r="A1" s="3" t="s">
        <v>0</v>
      </c>
    </row>
    <row r="2" spans="1:13" s="1" customFormat="1" ht="15" x14ac:dyDescent="0.25"/>
    <row r="3" spans="1:13" s="1" customFormat="1" ht="15" x14ac:dyDescent="0.25">
      <c r="A3" s="260" t="s">
        <v>427</v>
      </c>
      <c r="B3" s="260"/>
      <c r="C3" s="260"/>
      <c r="D3" s="260"/>
      <c r="E3" s="58"/>
      <c r="F3" s="58"/>
      <c r="G3" s="58"/>
      <c r="H3" s="35"/>
      <c r="I3" s="35"/>
      <c r="J3" s="35"/>
      <c r="K3" s="35"/>
      <c r="L3" s="35"/>
      <c r="M3" s="35"/>
    </row>
    <row r="4" spans="1:13" x14ac:dyDescent="0.2">
      <c r="A4" s="367" t="s">
        <v>135</v>
      </c>
      <c r="B4" s="319" t="s">
        <v>136</v>
      </c>
      <c r="C4" s="319" t="s">
        <v>137</v>
      </c>
      <c r="D4" s="335" t="s">
        <v>55</v>
      </c>
    </row>
    <row r="5" spans="1:13" x14ac:dyDescent="0.2">
      <c r="A5" s="368" t="s">
        <v>138</v>
      </c>
      <c r="B5" s="369">
        <v>128342</v>
      </c>
      <c r="C5" s="370">
        <v>99.3</v>
      </c>
      <c r="D5" s="371">
        <v>31749</v>
      </c>
    </row>
    <row r="6" spans="1:13" x14ac:dyDescent="0.2">
      <c r="A6" s="368" t="s">
        <v>44</v>
      </c>
      <c r="B6" s="370">
        <v>866</v>
      </c>
      <c r="C6" s="370">
        <v>0.7</v>
      </c>
      <c r="D6" s="372">
        <v>214</v>
      </c>
    </row>
    <row r="7" spans="1:13" ht="12.75" thickBot="1" x14ac:dyDescent="0.25">
      <c r="A7" s="373" t="s">
        <v>86</v>
      </c>
      <c r="B7" s="374">
        <v>129209</v>
      </c>
      <c r="C7" s="375">
        <v>100</v>
      </c>
      <c r="D7" s="376">
        <v>31964</v>
      </c>
    </row>
    <row r="8" spans="1:13" x14ac:dyDescent="0.2">
      <c r="A8" s="262" t="s">
        <v>197</v>
      </c>
      <c r="B8" s="262"/>
      <c r="C8" s="262"/>
      <c r="D8" s="262"/>
    </row>
  </sheetData>
  <mergeCells count="2">
    <mergeCell ref="A3:D3"/>
    <mergeCell ref="A8:D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theme="4"/>
  </sheetPr>
  <dimension ref="A1:M33"/>
  <sheetViews>
    <sheetView workbookViewId="0"/>
  </sheetViews>
  <sheetFormatPr defaultRowHeight="12" x14ac:dyDescent="0.2"/>
  <cols>
    <col min="1" max="1" width="64.5703125" style="35" bestFit="1" customWidth="1"/>
    <col min="2" max="5" width="9.85546875" style="35" customWidth="1"/>
    <col min="6" max="6" width="11.28515625" style="35" bestFit="1" customWidth="1"/>
    <col min="7" max="16384" width="9.140625" style="35"/>
  </cols>
  <sheetData>
    <row r="1" spans="1:13" s="1" customFormat="1" ht="15" x14ac:dyDescent="0.25">
      <c r="A1" s="3" t="s">
        <v>0</v>
      </c>
    </row>
    <row r="2" spans="1:13" s="1" customFormat="1" ht="15" x14ac:dyDescent="0.25"/>
    <row r="3" spans="1:13" s="1" customFormat="1" ht="15" x14ac:dyDescent="0.25">
      <c r="A3" s="260" t="s">
        <v>426</v>
      </c>
      <c r="B3" s="260"/>
      <c r="C3" s="260"/>
      <c r="D3" s="260"/>
      <c r="E3" s="260"/>
      <c r="F3" s="260"/>
      <c r="G3" s="58"/>
      <c r="H3" s="35"/>
      <c r="I3" s="35"/>
      <c r="J3" s="35"/>
      <c r="K3" s="35"/>
      <c r="L3" s="35"/>
      <c r="M3" s="35"/>
    </row>
    <row r="4" spans="1:13" x14ac:dyDescent="0.2">
      <c r="A4" s="377" t="s">
        <v>139</v>
      </c>
      <c r="B4" s="378" t="s">
        <v>95</v>
      </c>
      <c r="C4" s="378" t="s">
        <v>140</v>
      </c>
      <c r="D4" s="378"/>
      <c r="E4" s="379" t="s">
        <v>55</v>
      </c>
      <c r="F4" s="380"/>
    </row>
    <row r="5" spans="1:13" ht="24" x14ac:dyDescent="0.2">
      <c r="A5" s="381"/>
      <c r="B5" s="382"/>
      <c r="C5" s="383" t="s">
        <v>96</v>
      </c>
      <c r="D5" s="383" t="s">
        <v>97</v>
      </c>
      <c r="E5" s="384" t="s">
        <v>86</v>
      </c>
      <c r="F5" s="385" t="s">
        <v>100</v>
      </c>
    </row>
    <row r="6" spans="1:13" x14ac:dyDescent="0.2">
      <c r="A6" s="346" t="s">
        <v>141</v>
      </c>
      <c r="B6" s="386">
        <v>4737</v>
      </c>
      <c r="C6" s="341">
        <v>969</v>
      </c>
      <c r="D6" s="341">
        <v>882</v>
      </c>
      <c r="E6" s="386">
        <v>-3855</v>
      </c>
      <c r="F6" s="387">
        <f>E6/B6*100</f>
        <v>-81.380620645978468</v>
      </c>
    </row>
    <row r="7" spans="1:13" x14ac:dyDescent="0.2">
      <c r="A7" s="347" t="s">
        <v>142</v>
      </c>
      <c r="B7" s="388">
        <v>13227</v>
      </c>
      <c r="C7" s="388">
        <v>8119</v>
      </c>
      <c r="D7" s="388">
        <v>7394</v>
      </c>
      <c r="E7" s="388">
        <v>-5833</v>
      </c>
      <c r="F7" s="389">
        <f t="shared" ref="F7:F32" si="0">E7/B7*100</f>
        <v>-44.099191048612681</v>
      </c>
    </row>
    <row r="8" spans="1:13" x14ac:dyDescent="0.2">
      <c r="A8" s="347" t="s">
        <v>143</v>
      </c>
      <c r="B8" s="342">
        <v>598</v>
      </c>
      <c r="C8" s="342">
        <v>375</v>
      </c>
      <c r="D8" s="342">
        <v>342</v>
      </c>
      <c r="E8" s="342">
        <v>-256</v>
      </c>
      <c r="F8" s="389">
        <f t="shared" si="0"/>
        <v>-42.809364548494983</v>
      </c>
    </row>
    <row r="9" spans="1:13" x14ac:dyDescent="0.2">
      <c r="A9" s="347" t="s">
        <v>144</v>
      </c>
      <c r="B9" s="388">
        <v>5079</v>
      </c>
      <c r="C9" s="388">
        <v>2947</v>
      </c>
      <c r="D9" s="388">
        <v>3247</v>
      </c>
      <c r="E9" s="388">
        <v>-1832</v>
      </c>
      <c r="F9" s="389">
        <f t="shared" si="0"/>
        <v>-36.070092537901161</v>
      </c>
    </row>
    <row r="10" spans="1:13" x14ac:dyDescent="0.2">
      <c r="A10" s="347" t="s">
        <v>145</v>
      </c>
      <c r="B10" s="388">
        <v>2301</v>
      </c>
      <c r="C10" s="388">
        <v>1630</v>
      </c>
      <c r="D10" s="388">
        <v>1484</v>
      </c>
      <c r="E10" s="342">
        <v>-817</v>
      </c>
      <c r="F10" s="389">
        <f t="shared" si="0"/>
        <v>-35.506301607996519</v>
      </c>
    </row>
    <row r="11" spans="1:13" x14ac:dyDescent="0.2">
      <c r="A11" s="347" t="s">
        <v>146</v>
      </c>
      <c r="B11" s="388">
        <v>12628</v>
      </c>
      <c r="C11" s="388">
        <v>8990</v>
      </c>
      <c r="D11" s="388">
        <v>8503</v>
      </c>
      <c r="E11" s="388">
        <v>-4126</v>
      </c>
      <c r="F11" s="389">
        <f t="shared" si="0"/>
        <v>-32.673424136838769</v>
      </c>
    </row>
    <row r="12" spans="1:13" x14ac:dyDescent="0.2">
      <c r="A12" s="347" t="s">
        <v>147</v>
      </c>
      <c r="B12" s="388">
        <v>3832</v>
      </c>
      <c r="C12" s="388">
        <v>2994</v>
      </c>
      <c r="D12" s="388">
        <v>2727</v>
      </c>
      <c r="E12" s="388">
        <v>-1105</v>
      </c>
      <c r="F12" s="389">
        <f t="shared" si="0"/>
        <v>-28.836116910229649</v>
      </c>
    </row>
    <row r="13" spans="1:13" x14ac:dyDescent="0.2">
      <c r="A13" s="347" t="s">
        <v>148</v>
      </c>
      <c r="B13" s="388">
        <v>24670</v>
      </c>
      <c r="C13" s="388">
        <v>17794</v>
      </c>
      <c r="D13" s="388">
        <v>17794</v>
      </c>
      <c r="E13" s="388">
        <v>-6877</v>
      </c>
      <c r="F13" s="389">
        <f t="shared" si="0"/>
        <v>-27.875962707742197</v>
      </c>
    </row>
    <row r="14" spans="1:13" x14ac:dyDescent="0.2">
      <c r="A14" s="347" t="s">
        <v>149</v>
      </c>
      <c r="B14" s="342">
        <v>719</v>
      </c>
      <c r="C14" s="342">
        <v>572</v>
      </c>
      <c r="D14" s="342">
        <v>521</v>
      </c>
      <c r="E14" s="342">
        <v>-198</v>
      </c>
      <c r="F14" s="389">
        <f t="shared" si="0"/>
        <v>-27.53824756606398</v>
      </c>
    </row>
    <row r="15" spans="1:13" x14ac:dyDescent="0.2">
      <c r="A15" s="347" t="s">
        <v>150</v>
      </c>
      <c r="B15" s="342">
        <v>450</v>
      </c>
      <c r="C15" s="342">
        <v>360</v>
      </c>
      <c r="D15" s="342">
        <v>328</v>
      </c>
      <c r="E15" s="342">
        <v>-122</v>
      </c>
      <c r="F15" s="389">
        <f t="shared" si="0"/>
        <v>-27.111111111111114</v>
      </c>
    </row>
    <row r="16" spans="1:13" x14ac:dyDescent="0.2">
      <c r="A16" s="347" t="s">
        <v>151</v>
      </c>
      <c r="B16" s="388">
        <v>1643</v>
      </c>
      <c r="C16" s="388">
        <v>1314</v>
      </c>
      <c r="D16" s="388">
        <v>1197</v>
      </c>
      <c r="E16" s="342">
        <v>-446</v>
      </c>
      <c r="F16" s="389">
        <f t="shared" si="0"/>
        <v>-27.145465611685943</v>
      </c>
    </row>
    <row r="17" spans="1:6" x14ac:dyDescent="0.2">
      <c r="A17" s="347" t="s">
        <v>152</v>
      </c>
      <c r="B17" s="388">
        <v>9212</v>
      </c>
      <c r="C17" s="388">
        <v>6229</v>
      </c>
      <c r="D17" s="388">
        <v>7029</v>
      </c>
      <c r="E17" s="388">
        <v>-2183</v>
      </c>
      <c r="F17" s="389">
        <f t="shared" si="0"/>
        <v>-23.697351280937905</v>
      </c>
    </row>
    <row r="18" spans="1:6" x14ac:dyDescent="0.2">
      <c r="A18" s="347" t="s">
        <v>153</v>
      </c>
      <c r="B18" s="342">
        <v>821</v>
      </c>
      <c r="C18" s="342">
        <v>634</v>
      </c>
      <c r="D18" s="342">
        <v>634</v>
      </c>
      <c r="E18" s="342">
        <v>-187</v>
      </c>
      <c r="F18" s="389">
        <f t="shared" si="0"/>
        <v>-22.777101096224118</v>
      </c>
    </row>
    <row r="19" spans="1:6" x14ac:dyDescent="0.2">
      <c r="A19" s="347" t="s">
        <v>154</v>
      </c>
      <c r="B19" s="342">
        <v>110</v>
      </c>
      <c r="C19" s="342">
        <v>95</v>
      </c>
      <c r="D19" s="342">
        <v>87</v>
      </c>
      <c r="E19" s="342">
        <v>-24</v>
      </c>
      <c r="F19" s="389">
        <f t="shared" si="0"/>
        <v>-21.818181818181817</v>
      </c>
    </row>
    <row r="20" spans="1:6" x14ac:dyDescent="0.2">
      <c r="A20" s="347" t="s">
        <v>155</v>
      </c>
      <c r="B20" s="388">
        <v>10903</v>
      </c>
      <c r="C20" s="388">
        <v>6600</v>
      </c>
      <c r="D20" s="388">
        <v>8600</v>
      </c>
      <c r="E20" s="388">
        <v>-2303</v>
      </c>
      <c r="F20" s="389">
        <f t="shared" si="0"/>
        <v>-21.122626799963314</v>
      </c>
    </row>
    <row r="21" spans="1:6" x14ac:dyDescent="0.2">
      <c r="A21" s="347" t="s">
        <v>156</v>
      </c>
      <c r="B21" s="342">
        <v>373</v>
      </c>
      <c r="C21" s="342">
        <v>296</v>
      </c>
      <c r="D21" s="342">
        <v>298</v>
      </c>
      <c r="E21" s="342">
        <v>-75</v>
      </c>
      <c r="F21" s="389">
        <f t="shared" si="0"/>
        <v>-20.107238605898122</v>
      </c>
    </row>
    <row r="22" spans="1:6" x14ac:dyDescent="0.2">
      <c r="A22" s="347" t="s">
        <v>157</v>
      </c>
      <c r="B22" s="388">
        <v>4296</v>
      </c>
      <c r="C22" s="388">
        <v>3246</v>
      </c>
      <c r="D22" s="388">
        <v>3746</v>
      </c>
      <c r="E22" s="342">
        <v>-550</v>
      </c>
      <c r="F22" s="389">
        <f t="shared" si="0"/>
        <v>-12.802607076350093</v>
      </c>
    </row>
    <row r="23" spans="1:6" x14ac:dyDescent="0.2">
      <c r="A23" s="347" t="s">
        <v>158</v>
      </c>
      <c r="B23" s="342">
        <v>8</v>
      </c>
      <c r="C23" s="342">
        <v>8</v>
      </c>
      <c r="D23" s="342">
        <v>7</v>
      </c>
      <c r="E23" s="342">
        <v>-1</v>
      </c>
      <c r="F23" s="389">
        <f t="shared" si="0"/>
        <v>-12.5</v>
      </c>
    </row>
    <row r="24" spans="1:6" x14ac:dyDescent="0.2">
      <c r="A24" s="347" t="s">
        <v>159</v>
      </c>
      <c r="B24" s="388">
        <v>20047</v>
      </c>
      <c r="C24" s="388">
        <v>19447</v>
      </c>
      <c r="D24" s="388">
        <v>19447</v>
      </c>
      <c r="E24" s="342">
        <v>-600</v>
      </c>
      <c r="F24" s="389">
        <f>E24/B24*100</f>
        <v>-2.9929665286576546</v>
      </c>
    </row>
    <row r="25" spans="1:6" x14ac:dyDescent="0.2">
      <c r="A25" s="390" t="s">
        <v>160</v>
      </c>
      <c r="B25" s="391">
        <v>115655</v>
      </c>
      <c r="C25" s="391">
        <v>82619</v>
      </c>
      <c r="D25" s="391">
        <v>84265</v>
      </c>
      <c r="E25" s="391">
        <v>-31390</v>
      </c>
      <c r="F25" s="392">
        <f t="shared" si="0"/>
        <v>-27.141066101768192</v>
      </c>
    </row>
    <row r="26" spans="1:6" x14ac:dyDescent="0.2">
      <c r="A26" s="347" t="s">
        <v>161</v>
      </c>
      <c r="B26" s="388">
        <v>13724</v>
      </c>
      <c r="C26" s="388">
        <v>10768</v>
      </c>
      <c r="D26" s="388">
        <v>10768</v>
      </c>
      <c r="E26" s="388">
        <v>-2956</v>
      </c>
      <c r="F26" s="389">
        <f t="shared" si="0"/>
        <v>-21.538909938793356</v>
      </c>
    </row>
    <row r="27" spans="1:6" x14ac:dyDescent="0.2">
      <c r="A27" s="347" t="s">
        <v>482</v>
      </c>
      <c r="B27" s="388">
        <v>9144</v>
      </c>
      <c r="C27" s="388">
        <v>7179</v>
      </c>
      <c r="D27" s="388">
        <v>7179</v>
      </c>
      <c r="E27" s="388">
        <v>-1965</v>
      </c>
      <c r="F27" s="389">
        <f t="shared" si="0"/>
        <v>-21.489501312335957</v>
      </c>
    </row>
    <row r="28" spans="1:6" x14ac:dyDescent="0.2">
      <c r="A28" s="347" t="s">
        <v>483</v>
      </c>
      <c r="B28" s="388">
        <v>4580</v>
      </c>
      <c r="C28" s="388">
        <v>3589</v>
      </c>
      <c r="D28" s="388">
        <v>3589</v>
      </c>
      <c r="E28" s="342">
        <v>-991</v>
      </c>
      <c r="F28" s="389">
        <f t="shared" si="0"/>
        <v>-21.637554585152838</v>
      </c>
    </row>
    <row r="29" spans="1:6" x14ac:dyDescent="0.2">
      <c r="A29" s="390" t="s">
        <v>162</v>
      </c>
      <c r="B29" s="391">
        <v>129379</v>
      </c>
      <c r="C29" s="391">
        <v>93387</v>
      </c>
      <c r="D29" s="391">
        <v>95033</v>
      </c>
      <c r="E29" s="391">
        <v>-34346</v>
      </c>
      <c r="F29" s="392">
        <f t="shared" si="0"/>
        <v>-26.546812079240063</v>
      </c>
    </row>
    <row r="30" spans="1:6" x14ac:dyDescent="0.2">
      <c r="A30" s="347" t="s">
        <v>163</v>
      </c>
      <c r="B30" s="342">
        <v>0</v>
      </c>
      <c r="C30" s="388">
        <v>5373</v>
      </c>
      <c r="D30" s="388">
        <v>1560</v>
      </c>
      <c r="E30" s="388">
        <v>1560</v>
      </c>
      <c r="F30" s="393">
        <v>0</v>
      </c>
    </row>
    <row r="31" spans="1:6" x14ac:dyDescent="0.2">
      <c r="A31" s="347" t="s">
        <v>164</v>
      </c>
      <c r="B31" s="342">
        <v>0</v>
      </c>
      <c r="C31" s="388">
        <v>1037</v>
      </c>
      <c r="D31" s="388">
        <v>1037</v>
      </c>
      <c r="E31" s="388">
        <v>1037</v>
      </c>
      <c r="F31" s="393">
        <v>0</v>
      </c>
    </row>
    <row r="32" spans="1:6" ht="12.75" thickBot="1" x14ac:dyDescent="0.25">
      <c r="A32" s="394" t="s">
        <v>86</v>
      </c>
      <c r="B32" s="395">
        <v>129379</v>
      </c>
      <c r="C32" s="395">
        <v>99796</v>
      </c>
      <c r="D32" s="395">
        <v>97630</v>
      </c>
      <c r="E32" s="395">
        <v>-31749</v>
      </c>
      <c r="F32" s="396">
        <f t="shared" si="0"/>
        <v>-24.539531144930784</v>
      </c>
    </row>
    <row r="33" spans="1:6" x14ac:dyDescent="0.2">
      <c r="A33" s="262" t="s">
        <v>196</v>
      </c>
      <c r="B33" s="262"/>
      <c r="C33" s="262"/>
      <c r="D33" s="262"/>
      <c r="E33" s="262"/>
      <c r="F33" s="262"/>
    </row>
  </sheetData>
  <mergeCells count="6">
    <mergeCell ref="A3:F3"/>
    <mergeCell ref="A33:F33"/>
    <mergeCell ref="A4:A5"/>
    <mergeCell ref="B4:B5"/>
    <mergeCell ref="C4:D4"/>
    <mergeCell ref="E4:F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5"/>
  </sheetPr>
  <dimension ref="A1:F26"/>
  <sheetViews>
    <sheetView zoomScaleNormal="100" workbookViewId="0">
      <selection sqref="A1:B1"/>
    </sheetView>
  </sheetViews>
  <sheetFormatPr defaultRowHeight="12" x14ac:dyDescent="0.2"/>
  <cols>
    <col min="1" max="1" width="11" style="94" customWidth="1"/>
    <col min="2" max="2" width="18.42578125" style="94" customWidth="1"/>
    <col min="3" max="3" width="25.28515625" style="94" customWidth="1"/>
    <col min="4" max="4" width="10.7109375" style="94" customWidth="1"/>
    <col min="5" max="5" width="17" style="94" customWidth="1"/>
    <col min="6" max="6" width="14" style="94" customWidth="1"/>
    <col min="7" max="7" width="8.5703125" style="94" customWidth="1"/>
    <col min="8" max="8" width="9.140625" style="94" customWidth="1"/>
    <col min="9" max="9" width="9" style="94" customWidth="1"/>
    <col min="10" max="10" width="8" style="94" customWidth="1"/>
    <col min="11" max="11" width="8.5703125" style="94" customWidth="1"/>
    <col min="12" max="12" width="9.140625" style="94" customWidth="1"/>
    <col min="13" max="13" width="9" style="94" customWidth="1"/>
    <col min="14" max="14" width="8" style="94" customWidth="1"/>
    <col min="15" max="15" width="8.5703125" style="94" customWidth="1"/>
    <col min="16" max="16" width="9.140625" style="94" customWidth="1"/>
    <col min="17" max="17" width="9" style="94" customWidth="1"/>
    <col min="18" max="18" width="8" style="94" customWidth="1"/>
    <col min="19" max="19" width="8.5703125" style="94" customWidth="1"/>
    <col min="20" max="20" width="9.140625" style="94" customWidth="1"/>
    <col min="21" max="21" width="9" style="94" customWidth="1"/>
    <col min="22" max="22" width="8" style="94" customWidth="1"/>
    <col min="23" max="23" width="7.28515625" style="94" bestFit="1" customWidth="1"/>
    <col min="24" max="16384" width="9.140625" style="94"/>
  </cols>
  <sheetData>
    <row r="1" spans="1:6" ht="14.25" x14ac:dyDescent="0.2">
      <c r="A1" s="242" t="s">
        <v>0</v>
      </c>
      <c r="B1" s="243"/>
    </row>
    <row r="2" spans="1:6" x14ac:dyDescent="0.2">
      <c r="B2" s="96"/>
    </row>
    <row r="3" spans="1:6" x14ac:dyDescent="0.2">
      <c r="A3" s="226" t="s">
        <v>450</v>
      </c>
      <c r="B3" s="228"/>
      <c r="C3" s="228"/>
      <c r="D3" s="228"/>
      <c r="E3" s="228"/>
      <c r="F3" s="228"/>
    </row>
    <row r="4" spans="1:6" x14ac:dyDescent="0.2">
      <c r="A4" s="118" t="s">
        <v>448</v>
      </c>
      <c r="B4" s="114" t="s">
        <v>453</v>
      </c>
      <c r="C4" s="114" t="s">
        <v>454</v>
      </c>
      <c r="D4" s="114" t="s">
        <v>271</v>
      </c>
      <c r="E4" s="114" t="s">
        <v>272</v>
      </c>
      <c r="F4" s="114" t="s">
        <v>273</v>
      </c>
    </row>
    <row r="5" spans="1:6" x14ac:dyDescent="0.2">
      <c r="A5" s="115" t="s">
        <v>254</v>
      </c>
      <c r="B5" s="119">
        <v>100</v>
      </c>
      <c r="C5" s="119">
        <v>100</v>
      </c>
      <c r="D5" s="119">
        <v>100</v>
      </c>
      <c r="E5" s="119">
        <v>100</v>
      </c>
      <c r="F5" s="119">
        <v>100</v>
      </c>
    </row>
    <row r="6" spans="1:6" x14ac:dyDescent="0.2">
      <c r="A6" s="116" t="s">
        <v>255</v>
      </c>
      <c r="B6" s="120">
        <v>103.39153961821022</v>
      </c>
      <c r="C6" s="120">
        <v>95.765257957455958</v>
      </c>
      <c r="D6" s="120">
        <v>95.368398589574667</v>
      </c>
      <c r="E6" s="120">
        <v>95.607800529666847</v>
      </c>
      <c r="F6" s="120">
        <v>97.02387014560793</v>
      </c>
    </row>
    <row r="7" spans="1:6" x14ac:dyDescent="0.2">
      <c r="A7" s="115" t="s">
        <v>256</v>
      </c>
      <c r="B7" s="119">
        <v>106.27522483524029</v>
      </c>
      <c r="C7" s="119">
        <v>97.295866354207803</v>
      </c>
      <c r="D7" s="119">
        <v>94.403168587692178</v>
      </c>
      <c r="E7" s="119">
        <v>90.412735179044532</v>
      </c>
      <c r="F7" s="119">
        <v>96.767199902792939</v>
      </c>
    </row>
    <row r="8" spans="1:6" x14ac:dyDescent="0.2">
      <c r="A8" s="116" t="s">
        <v>257</v>
      </c>
      <c r="B8" s="120">
        <v>109.37936745534162</v>
      </c>
      <c r="C8" s="120">
        <v>96.122959098510378</v>
      </c>
      <c r="D8" s="120">
        <v>97.510938621964399</v>
      </c>
      <c r="E8" s="120">
        <v>91.395302645280736</v>
      </c>
      <c r="F8" s="120">
        <v>97.503251026681369</v>
      </c>
    </row>
    <row r="9" spans="1:6" x14ac:dyDescent="0.2">
      <c r="A9" s="115" t="s">
        <v>258</v>
      </c>
      <c r="B9" s="119">
        <v>112.51517899990837</v>
      </c>
      <c r="C9" s="119">
        <v>93.845130901463463</v>
      </c>
      <c r="D9" s="119">
        <v>94.518989284747562</v>
      </c>
      <c r="E9" s="119">
        <v>89.86425654227935</v>
      </c>
      <c r="F9" s="119">
        <v>95.761076978716204</v>
      </c>
    </row>
    <row r="10" spans="1:6" x14ac:dyDescent="0.2">
      <c r="A10" s="116" t="s">
        <v>259</v>
      </c>
      <c r="B10" s="120">
        <v>112.29193913013773</v>
      </c>
      <c r="C10" s="120">
        <v>89.798628734639053</v>
      </c>
      <c r="D10" s="120">
        <v>94.534527985633062</v>
      </c>
      <c r="E10" s="120">
        <v>85.658981170549779</v>
      </c>
      <c r="F10" s="120">
        <v>92.595891490380382</v>
      </c>
    </row>
    <row r="11" spans="1:6" x14ac:dyDescent="0.2">
      <c r="A11" s="115" t="s">
        <v>260</v>
      </c>
      <c r="B11" s="119">
        <v>111.41266410993347</v>
      </c>
      <c r="C11" s="119">
        <v>87.04486600812065</v>
      </c>
      <c r="D11" s="119">
        <v>97.376842846171812</v>
      </c>
      <c r="E11" s="119">
        <v>84.539769416656682</v>
      </c>
      <c r="F11" s="119">
        <v>90.991225237269504</v>
      </c>
    </row>
    <row r="12" spans="1:6" x14ac:dyDescent="0.2">
      <c r="A12" s="116" t="s">
        <v>261</v>
      </c>
      <c r="B12" s="120">
        <v>106.6894613902529</v>
      </c>
      <c r="C12" s="120">
        <v>85.444827140814809</v>
      </c>
      <c r="D12" s="120">
        <v>99.319033913071692</v>
      </c>
      <c r="E12" s="120">
        <v>83.096045012026323</v>
      </c>
      <c r="F12" s="120">
        <v>89.326430996291236</v>
      </c>
    </row>
    <row r="13" spans="1:6" x14ac:dyDescent="0.2">
      <c r="A13" s="115" t="s">
        <v>262</v>
      </c>
      <c r="B13" s="119">
        <v>105.85427694148773</v>
      </c>
      <c r="C13" s="119">
        <v>85.341830142677537</v>
      </c>
      <c r="D13" s="119">
        <v>100.16737256847954</v>
      </c>
      <c r="E13" s="119">
        <v>80.987348033403975</v>
      </c>
      <c r="F13" s="119">
        <v>88.749752698335143</v>
      </c>
    </row>
    <row r="14" spans="1:6" x14ac:dyDescent="0.2">
      <c r="A14" s="116" t="s">
        <v>263</v>
      </c>
      <c r="B14" s="120">
        <v>107.11364822562808</v>
      </c>
      <c r="C14" s="120">
        <v>85.959484978219535</v>
      </c>
      <c r="D14" s="120">
        <v>103.9981188678953</v>
      </c>
      <c r="E14" s="120">
        <v>78.519748918092887</v>
      </c>
      <c r="F14" s="120">
        <v>89.004815450627191</v>
      </c>
    </row>
    <row r="15" spans="1:6" x14ac:dyDescent="0.2">
      <c r="A15" s="115" t="s">
        <v>264</v>
      </c>
      <c r="B15" s="119">
        <v>111.70923951784087</v>
      </c>
      <c r="C15" s="119">
        <v>84.341480666384058</v>
      </c>
      <c r="D15" s="119">
        <v>103.24739949418947</v>
      </c>
      <c r="E15" s="119">
        <v>76.207546374584481</v>
      </c>
      <c r="F15" s="119">
        <v>87.729540054734869</v>
      </c>
    </row>
    <row r="16" spans="1:6" x14ac:dyDescent="0.2">
      <c r="A16" s="116" t="s">
        <v>265</v>
      </c>
      <c r="B16" s="120">
        <v>112.77058341625657</v>
      </c>
      <c r="C16" s="120">
        <v>83.272539154835826</v>
      </c>
      <c r="D16" s="120">
        <v>103.20900147254875</v>
      </c>
      <c r="E16" s="120">
        <v>73.07627461190927</v>
      </c>
      <c r="F16" s="120">
        <v>86.185890156243929</v>
      </c>
    </row>
    <row r="17" spans="1:6" x14ac:dyDescent="0.2">
      <c r="A17" s="115" t="s">
        <v>76</v>
      </c>
      <c r="B17" s="119">
        <v>114.09007230091028</v>
      </c>
      <c r="C17" s="119">
        <v>84.808426616104953</v>
      </c>
      <c r="D17" s="119">
        <v>104.35521433192379</v>
      </c>
      <c r="E17" s="119">
        <v>72.563771170266307</v>
      </c>
      <c r="F17" s="119">
        <v>87.16198208361493</v>
      </c>
    </row>
    <row r="18" spans="1:6" x14ac:dyDescent="0.2">
      <c r="A18" s="116" t="s">
        <v>77</v>
      </c>
      <c r="B18" s="120">
        <v>114.91173505682799</v>
      </c>
      <c r="C18" s="120">
        <v>85.652871095291417</v>
      </c>
      <c r="D18" s="120">
        <v>103.23575803549112</v>
      </c>
      <c r="E18" s="120">
        <v>71.333715671236817</v>
      </c>
      <c r="F18" s="120">
        <v>87.138546948585869</v>
      </c>
    </row>
    <row r="19" spans="1:6" x14ac:dyDescent="0.2">
      <c r="A19" s="115" t="s">
        <v>78</v>
      </c>
      <c r="B19" s="119">
        <v>113.96711694122349</v>
      </c>
      <c r="C19" s="119">
        <v>86.135551404220379</v>
      </c>
      <c r="D19" s="119">
        <v>103.59453939543437</v>
      </c>
      <c r="E19" s="119">
        <v>70.395662342153727</v>
      </c>
      <c r="F19" s="119">
        <v>87.397178203395029</v>
      </c>
    </row>
    <row r="20" spans="1:6" x14ac:dyDescent="0.2">
      <c r="A20" s="116" t="s">
        <v>79</v>
      </c>
      <c r="B20" s="120">
        <v>112.7362492602404</v>
      </c>
      <c r="C20" s="120">
        <v>88.081890270030726</v>
      </c>
      <c r="D20" s="120">
        <v>103.40306773057793</v>
      </c>
      <c r="E20" s="120">
        <v>71.275846153869651</v>
      </c>
      <c r="F20" s="120">
        <v>88.323068727272386</v>
      </c>
    </row>
    <row r="21" spans="1:6" x14ac:dyDescent="0.2">
      <c r="A21" s="115" t="s">
        <v>80</v>
      </c>
      <c r="B21" s="119">
        <v>113.65451738466992</v>
      </c>
      <c r="C21" s="119">
        <v>87.711320927724927</v>
      </c>
      <c r="D21" s="119">
        <v>104.91324109153139</v>
      </c>
      <c r="E21" s="119">
        <v>69.584795254564014</v>
      </c>
      <c r="F21" s="119">
        <v>88.180292855451142</v>
      </c>
    </row>
    <row r="22" spans="1:6" x14ac:dyDescent="0.2">
      <c r="A22" s="116" t="s">
        <v>81</v>
      </c>
      <c r="B22" s="120">
        <v>114.60824585183747</v>
      </c>
      <c r="C22" s="120">
        <v>87.186111437972485</v>
      </c>
      <c r="D22" s="120">
        <v>106.29819464301082</v>
      </c>
      <c r="E22" s="120">
        <v>69.467393345323501</v>
      </c>
      <c r="F22" s="120">
        <v>87.834973902690621</v>
      </c>
    </row>
    <row r="23" spans="1:6" x14ac:dyDescent="0.2">
      <c r="A23" s="115" t="s">
        <v>82</v>
      </c>
      <c r="B23" s="119">
        <v>114.78805092870579</v>
      </c>
      <c r="C23" s="119">
        <v>87.59108650473776</v>
      </c>
      <c r="D23" s="119">
        <v>104.3833966251196</v>
      </c>
      <c r="E23" s="119">
        <v>69.665469525268691</v>
      </c>
      <c r="F23" s="119">
        <v>88.12124533758913</v>
      </c>
    </row>
    <row r="24" spans="1:6" x14ac:dyDescent="0.2">
      <c r="A24" s="116" t="s">
        <v>266</v>
      </c>
      <c r="B24" s="120">
        <v>117.07405561809625</v>
      </c>
      <c r="C24" s="120">
        <v>86.776220863595029</v>
      </c>
      <c r="D24" s="120">
        <v>108.26179360309962</v>
      </c>
      <c r="E24" s="120">
        <v>69.599816275389017</v>
      </c>
      <c r="F24" s="120">
        <v>87.843994182129421</v>
      </c>
    </row>
    <row r="25" spans="1:6" ht="12.75" thickBot="1" x14ac:dyDescent="0.25">
      <c r="A25" s="117" t="s">
        <v>267</v>
      </c>
      <c r="B25" s="121">
        <v>109.65108951500243</v>
      </c>
      <c r="C25" s="121">
        <v>86.315888536695979</v>
      </c>
      <c r="D25" s="121">
        <v>109.78054617708293</v>
      </c>
      <c r="E25" s="121">
        <v>68.183156547103735</v>
      </c>
      <c r="F25" s="121">
        <v>87.27137787506075</v>
      </c>
    </row>
    <row r="26" spans="1:6" x14ac:dyDescent="0.2">
      <c r="A26" s="56" t="s">
        <v>57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0">
    <tabColor theme="4"/>
  </sheetPr>
  <dimension ref="A1:M12"/>
  <sheetViews>
    <sheetView zoomScale="145" zoomScaleNormal="145" workbookViewId="0"/>
  </sheetViews>
  <sheetFormatPr defaultRowHeight="12" x14ac:dyDescent="0.2"/>
  <cols>
    <col min="1" max="1" width="22.85546875" style="35" bestFit="1" customWidth="1"/>
    <col min="2" max="5" width="13" style="35" customWidth="1"/>
    <col min="6" max="16384" width="9.140625" style="35"/>
  </cols>
  <sheetData>
    <row r="1" spans="1:13" s="1" customFormat="1" ht="15" x14ac:dyDescent="0.25">
      <c r="A1" s="3" t="s">
        <v>0</v>
      </c>
    </row>
    <row r="2" spans="1:13" s="1" customFormat="1" ht="15" x14ac:dyDescent="0.25"/>
    <row r="3" spans="1:13" s="1" customFormat="1" ht="15" x14ac:dyDescent="0.25">
      <c r="A3" s="260" t="s">
        <v>425</v>
      </c>
      <c r="B3" s="260"/>
      <c r="C3" s="260"/>
      <c r="D3" s="260"/>
      <c r="E3" s="260"/>
      <c r="F3" s="58"/>
      <c r="G3" s="58"/>
      <c r="H3" s="35"/>
      <c r="I3" s="35"/>
      <c r="J3" s="35"/>
      <c r="K3" s="35"/>
      <c r="L3" s="35"/>
      <c r="M3" s="35"/>
    </row>
    <row r="4" spans="1:13" x14ac:dyDescent="0.2">
      <c r="A4" s="351" t="s">
        <v>28</v>
      </c>
      <c r="B4" s="318" t="s">
        <v>95</v>
      </c>
      <c r="C4" s="318" t="s">
        <v>165</v>
      </c>
      <c r="D4" s="318"/>
      <c r="E4" s="335" t="s">
        <v>107</v>
      </c>
    </row>
    <row r="5" spans="1:13" x14ac:dyDescent="0.2">
      <c r="A5" s="397"/>
      <c r="B5" s="322"/>
      <c r="C5" s="324" t="s">
        <v>110</v>
      </c>
      <c r="D5" s="324" t="s">
        <v>166</v>
      </c>
      <c r="E5" s="325" t="s">
        <v>111</v>
      </c>
    </row>
    <row r="6" spans="1:13" ht="20.25" customHeight="1" x14ac:dyDescent="0.2">
      <c r="A6" s="346" t="s">
        <v>167</v>
      </c>
      <c r="B6" s="366">
        <v>1713.9</v>
      </c>
      <c r="C6" s="366">
        <v>1684.1</v>
      </c>
      <c r="D6" s="366">
        <v>1684.6</v>
      </c>
      <c r="E6" s="366">
        <v>1675.1</v>
      </c>
    </row>
    <row r="7" spans="1:13" ht="20.25" customHeight="1" x14ac:dyDescent="0.2">
      <c r="A7" s="347" t="s">
        <v>168</v>
      </c>
      <c r="B7" s="356">
        <v>306.89999999999998</v>
      </c>
      <c r="C7" s="356">
        <v>308.5</v>
      </c>
      <c r="D7" s="356">
        <v>313.10000000000002</v>
      </c>
      <c r="E7" s="356">
        <v>304.89999999999998</v>
      </c>
    </row>
    <row r="8" spans="1:13" ht="20.25" customHeight="1" x14ac:dyDescent="0.2">
      <c r="A8" s="347" t="s">
        <v>169</v>
      </c>
      <c r="B8" s="356">
        <v>1407</v>
      </c>
      <c r="C8" s="356">
        <v>1375.6</v>
      </c>
      <c r="D8" s="356">
        <v>1371.6</v>
      </c>
      <c r="E8" s="356">
        <v>1370.2</v>
      </c>
    </row>
    <row r="9" spans="1:13" ht="20.25" customHeight="1" x14ac:dyDescent="0.2">
      <c r="A9" s="347" t="s">
        <v>170</v>
      </c>
      <c r="B9" s="356">
        <v>1407.1</v>
      </c>
      <c r="C9" s="356">
        <v>1407.1</v>
      </c>
      <c r="D9" s="356">
        <v>1407.1</v>
      </c>
      <c r="E9" s="356">
        <v>1407.1</v>
      </c>
    </row>
    <row r="10" spans="1:13" ht="20.25" customHeight="1" thickBot="1" x14ac:dyDescent="0.25">
      <c r="A10" s="394" t="s">
        <v>171</v>
      </c>
      <c r="B10" s="398">
        <v>0.1</v>
      </c>
      <c r="C10" s="398">
        <v>31.5</v>
      </c>
      <c r="D10" s="398">
        <v>35.5</v>
      </c>
      <c r="E10" s="398">
        <v>36.9</v>
      </c>
    </row>
    <row r="11" spans="1:13" s="60" customFormat="1" ht="26.25" customHeight="1" x14ac:dyDescent="0.25">
      <c r="A11" s="271" t="s">
        <v>199</v>
      </c>
      <c r="B11" s="272"/>
      <c r="C11" s="272"/>
      <c r="D11" s="272"/>
      <c r="E11" s="272"/>
    </row>
    <row r="12" spans="1:13" ht="47.25" customHeight="1" x14ac:dyDescent="0.2">
      <c r="A12" s="270" t="s">
        <v>198</v>
      </c>
      <c r="B12" s="262"/>
      <c r="C12" s="262"/>
      <c r="D12" s="262"/>
      <c r="E12" s="262"/>
    </row>
  </sheetData>
  <mergeCells count="6">
    <mergeCell ref="A12:E12"/>
    <mergeCell ref="A4:A5"/>
    <mergeCell ref="B4:B5"/>
    <mergeCell ref="C4:D4"/>
    <mergeCell ref="A3:E3"/>
    <mergeCell ref="A11:E1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1">
    <tabColor theme="4"/>
  </sheetPr>
  <dimension ref="A1:M25"/>
  <sheetViews>
    <sheetView zoomScale="130" zoomScaleNormal="130" workbookViewId="0"/>
  </sheetViews>
  <sheetFormatPr defaultRowHeight="12" x14ac:dyDescent="0.2"/>
  <cols>
    <col min="1" max="1" width="45.7109375" style="35" customWidth="1"/>
    <col min="2" max="2" width="11.42578125" style="35" customWidth="1"/>
    <col min="3" max="3" width="10" style="35" customWidth="1"/>
    <col min="4" max="4" width="11.42578125" style="35" customWidth="1"/>
    <col min="5" max="5" width="10" style="35" customWidth="1"/>
    <col min="6" max="6" width="11.42578125" style="35" customWidth="1"/>
    <col min="7" max="7" width="10" style="35" customWidth="1"/>
    <col min="8" max="8" width="9.140625" style="35"/>
    <col min="9" max="9" width="10" style="35" customWidth="1"/>
    <col min="10" max="10" width="11.42578125" style="35" customWidth="1"/>
    <col min="11" max="11" width="10.7109375" style="35" customWidth="1"/>
    <col min="12" max="16384" width="9.140625" style="35"/>
  </cols>
  <sheetData>
    <row r="1" spans="1:13" s="1" customFormat="1" ht="15" x14ac:dyDescent="0.25">
      <c r="A1" s="3" t="s">
        <v>0</v>
      </c>
    </row>
    <row r="2" spans="1:13" s="1" customFormat="1" ht="15" x14ac:dyDescent="0.25"/>
    <row r="3" spans="1:13" s="1" customFormat="1" ht="15" x14ac:dyDescent="0.25">
      <c r="A3" s="260" t="s">
        <v>424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35"/>
      <c r="M3" s="35"/>
    </row>
    <row r="4" spans="1:13" x14ac:dyDescent="0.2">
      <c r="A4" s="407" t="s">
        <v>28</v>
      </c>
      <c r="B4" s="378" t="s">
        <v>95</v>
      </c>
      <c r="C4" s="378"/>
      <c r="D4" s="408" t="s">
        <v>172</v>
      </c>
      <c r="E4" s="408"/>
      <c r="F4" s="408" t="s">
        <v>173</v>
      </c>
      <c r="G4" s="408"/>
      <c r="H4" s="408" t="s">
        <v>174</v>
      </c>
      <c r="I4" s="408"/>
      <c r="J4" s="378" t="s">
        <v>175</v>
      </c>
      <c r="K4" s="409"/>
    </row>
    <row r="5" spans="1:13" x14ac:dyDescent="0.2">
      <c r="A5" s="410"/>
      <c r="B5" s="411"/>
      <c r="C5" s="411"/>
      <c r="D5" s="378" t="s">
        <v>98</v>
      </c>
      <c r="E5" s="378"/>
      <c r="F5" s="378" t="s">
        <v>99</v>
      </c>
      <c r="G5" s="378"/>
      <c r="H5" s="378" t="s">
        <v>99</v>
      </c>
      <c r="I5" s="378"/>
      <c r="J5" s="411"/>
      <c r="K5" s="412"/>
    </row>
    <row r="6" spans="1:13" x14ac:dyDescent="0.2">
      <c r="A6" s="413"/>
      <c r="B6" s="414" t="s">
        <v>74</v>
      </c>
      <c r="C6" s="414" t="s">
        <v>69</v>
      </c>
      <c r="D6" s="414" t="s">
        <v>74</v>
      </c>
      <c r="E6" s="414" t="s">
        <v>69</v>
      </c>
      <c r="F6" s="414" t="s">
        <v>74</v>
      </c>
      <c r="G6" s="414" t="s">
        <v>69</v>
      </c>
      <c r="H6" s="414" t="s">
        <v>74</v>
      </c>
      <c r="I6" s="414" t="s">
        <v>69</v>
      </c>
      <c r="J6" s="414" t="s">
        <v>74</v>
      </c>
      <c r="K6" s="415" t="s">
        <v>176</v>
      </c>
    </row>
    <row r="7" spans="1:13" x14ac:dyDescent="0.2">
      <c r="A7" s="399" t="s">
        <v>36</v>
      </c>
      <c r="B7" s="404">
        <v>1574.9</v>
      </c>
      <c r="C7" s="404">
        <v>21.2</v>
      </c>
      <c r="D7" s="404">
        <v>1545.1</v>
      </c>
      <c r="E7" s="404">
        <v>21.1</v>
      </c>
      <c r="F7" s="404">
        <v>1545.8</v>
      </c>
      <c r="G7" s="404">
        <v>21.3</v>
      </c>
      <c r="H7" s="404">
        <v>1526.7</v>
      </c>
      <c r="I7" s="404">
        <v>21</v>
      </c>
      <c r="J7" s="404">
        <v>-19.2</v>
      </c>
      <c r="K7" s="404">
        <v>-1.2</v>
      </c>
    </row>
    <row r="8" spans="1:13" x14ac:dyDescent="0.2">
      <c r="A8" s="403" t="s">
        <v>177</v>
      </c>
      <c r="B8" s="331">
        <v>961.8</v>
      </c>
      <c r="C8" s="331">
        <v>12.9</v>
      </c>
      <c r="D8" s="331">
        <v>950.6</v>
      </c>
      <c r="E8" s="331">
        <v>13</v>
      </c>
      <c r="F8" s="331">
        <v>945.2</v>
      </c>
      <c r="G8" s="331">
        <v>13</v>
      </c>
      <c r="H8" s="331">
        <v>947.1</v>
      </c>
      <c r="I8" s="331">
        <v>13</v>
      </c>
      <c r="J8" s="331">
        <v>1.9</v>
      </c>
      <c r="K8" s="331">
        <v>0.2</v>
      </c>
    </row>
    <row r="9" spans="1:13" x14ac:dyDescent="0.2">
      <c r="A9" s="403" t="s">
        <v>178</v>
      </c>
      <c r="B9" s="331">
        <v>0</v>
      </c>
      <c r="C9" s="331">
        <v>0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-100</v>
      </c>
    </row>
    <row r="10" spans="1:13" x14ac:dyDescent="0.2">
      <c r="A10" s="403" t="s">
        <v>179</v>
      </c>
      <c r="B10" s="331">
        <v>419.8</v>
      </c>
      <c r="C10" s="331">
        <v>5.6</v>
      </c>
      <c r="D10" s="331">
        <v>413.1</v>
      </c>
      <c r="E10" s="331">
        <v>5.7</v>
      </c>
      <c r="F10" s="331">
        <v>413.5</v>
      </c>
      <c r="G10" s="331">
        <v>5.7</v>
      </c>
      <c r="H10" s="331">
        <v>418.7</v>
      </c>
      <c r="I10" s="331">
        <v>5.8</v>
      </c>
      <c r="J10" s="331">
        <v>5.2</v>
      </c>
      <c r="K10" s="331">
        <v>1.3</v>
      </c>
    </row>
    <row r="11" spans="1:13" x14ac:dyDescent="0.2">
      <c r="A11" s="403" t="s">
        <v>180</v>
      </c>
      <c r="B11" s="331">
        <v>193.2</v>
      </c>
      <c r="C11" s="331">
        <v>2.6</v>
      </c>
      <c r="D11" s="331">
        <v>181.4</v>
      </c>
      <c r="E11" s="331">
        <v>2.5</v>
      </c>
      <c r="F11" s="331">
        <v>187.1</v>
      </c>
      <c r="G11" s="331">
        <v>2.6</v>
      </c>
      <c r="H11" s="331">
        <v>160.80000000000001</v>
      </c>
      <c r="I11" s="331">
        <v>2.2000000000000002</v>
      </c>
      <c r="J11" s="331">
        <v>-26.3</v>
      </c>
      <c r="K11" s="331">
        <v>-14.1</v>
      </c>
    </row>
    <row r="12" spans="1:13" x14ac:dyDescent="0.2">
      <c r="A12" s="402" t="s">
        <v>101</v>
      </c>
      <c r="B12" s="405">
        <v>275.2</v>
      </c>
      <c r="C12" s="405">
        <v>3.7</v>
      </c>
      <c r="D12" s="405">
        <v>271.60000000000002</v>
      </c>
      <c r="E12" s="405">
        <v>3.7</v>
      </c>
      <c r="F12" s="405">
        <v>275.5</v>
      </c>
      <c r="G12" s="405">
        <v>3.8</v>
      </c>
      <c r="H12" s="405">
        <v>264.3</v>
      </c>
      <c r="I12" s="405">
        <v>3.6</v>
      </c>
      <c r="J12" s="405">
        <v>-11.2</v>
      </c>
      <c r="K12" s="405">
        <v>-4.0999999999999996</v>
      </c>
    </row>
    <row r="13" spans="1:13" x14ac:dyDescent="0.2">
      <c r="A13" s="402" t="s">
        <v>30</v>
      </c>
      <c r="B13" s="405">
        <v>1299.7</v>
      </c>
      <c r="C13" s="405">
        <v>17.5</v>
      </c>
      <c r="D13" s="405">
        <v>1273.5</v>
      </c>
      <c r="E13" s="405">
        <v>17.399999999999999</v>
      </c>
      <c r="F13" s="405">
        <v>1270.3</v>
      </c>
      <c r="G13" s="405">
        <v>17.5</v>
      </c>
      <c r="H13" s="405">
        <v>1262.4000000000001</v>
      </c>
      <c r="I13" s="405">
        <v>17.3</v>
      </c>
      <c r="J13" s="405">
        <v>-7.9</v>
      </c>
      <c r="K13" s="405">
        <v>-0.6</v>
      </c>
    </row>
    <row r="14" spans="1:13" x14ac:dyDescent="0.2">
      <c r="A14" s="402" t="s">
        <v>31</v>
      </c>
      <c r="B14" s="405">
        <v>1438.7</v>
      </c>
      <c r="C14" s="405">
        <v>19.3</v>
      </c>
      <c r="D14" s="405">
        <v>1412.5</v>
      </c>
      <c r="E14" s="405">
        <v>19.3</v>
      </c>
      <c r="F14" s="405">
        <v>1409.1</v>
      </c>
      <c r="G14" s="405">
        <v>19.399999999999999</v>
      </c>
      <c r="H14" s="405">
        <v>1401.4</v>
      </c>
      <c r="I14" s="405">
        <v>19.2</v>
      </c>
      <c r="J14" s="405">
        <v>-7.7</v>
      </c>
      <c r="K14" s="405">
        <v>-0.5</v>
      </c>
    </row>
    <row r="15" spans="1:13" x14ac:dyDescent="0.2">
      <c r="A15" s="403" t="s">
        <v>32</v>
      </c>
      <c r="B15" s="331">
        <v>1169.8</v>
      </c>
      <c r="C15" s="331">
        <v>15.7</v>
      </c>
      <c r="D15" s="331">
        <v>1170</v>
      </c>
      <c r="E15" s="331">
        <v>16</v>
      </c>
      <c r="F15" s="331">
        <v>1168.2</v>
      </c>
      <c r="G15" s="331">
        <v>16.100000000000001</v>
      </c>
      <c r="H15" s="331">
        <v>1155.3</v>
      </c>
      <c r="I15" s="331">
        <v>15.9</v>
      </c>
      <c r="J15" s="331">
        <v>-13</v>
      </c>
      <c r="K15" s="331">
        <v>-1.1000000000000001</v>
      </c>
    </row>
    <row r="16" spans="1:13" x14ac:dyDescent="0.2">
      <c r="A16" s="400" t="s">
        <v>37</v>
      </c>
      <c r="B16" s="331">
        <v>637.9</v>
      </c>
      <c r="C16" s="331">
        <v>8.6</v>
      </c>
      <c r="D16" s="331">
        <v>631.20000000000005</v>
      </c>
      <c r="E16" s="331">
        <v>8.6</v>
      </c>
      <c r="F16" s="331">
        <v>630.20000000000005</v>
      </c>
      <c r="G16" s="331">
        <v>8.6999999999999993</v>
      </c>
      <c r="H16" s="331">
        <v>626.1</v>
      </c>
      <c r="I16" s="331">
        <v>8.6</v>
      </c>
      <c r="J16" s="331">
        <v>-4.0999999999999996</v>
      </c>
      <c r="K16" s="331">
        <v>-0.6</v>
      </c>
    </row>
    <row r="17" spans="1:11" x14ac:dyDescent="0.2">
      <c r="A17" s="400" t="s">
        <v>38</v>
      </c>
      <c r="B17" s="331">
        <v>324.89999999999998</v>
      </c>
      <c r="C17" s="331">
        <v>4.4000000000000004</v>
      </c>
      <c r="D17" s="331">
        <v>326.2</v>
      </c>
      <c r="E17" s="331">
        <v>4.5</v>
      </c>
      <c r="F17" s="331">
        <v>325</v>
      </c>
      <c r="G17" s="331">
        <v>4.5</v>
      </c>
      <c r="H17" s="331">
        <v>318.60000000000002</v>
      </c>
      <c r="I17" s="331">
        <v>4.4000000000000004</v>
      </c>
      <c r="J17" s="331">
        <v>-6.4</v>
      </c>
      <c r="K17" s="331">
        <v>-2</v>
      </c>
    </row>
    <row r="18" spans="1:11" x14ac:dyDescent="0.2">
      <c r="A18" s="400" t="s">
        <v>39</v>
      </c>
      <c r="B18" s="331">
        <v>59.8</v>
      </c>
      <c r="C18" s="331">
        <v>0.8</v>
      </c>
      <c r="D18" s="331">
        <v>56.7</v>
      </c>
      <c r="E18" s="331">
        <v>0.8</v>
      </c>
      <c r="F18" s="331">
        <v>56.8</v>
      </c>
      <c r="G18" s="331">
        <v>0.8</v>
      </c>
      <c r="H18" s="331">
        <v>56</v>
      </c>
      <c r="I18" s="331">
        <v>0.8</v>
      </c>
      <c r="J18" s="331">
        <v>-0.9</v>
      </c>
      <c r="K18" s="331">
        <v>-1.5</v>
      </c>
    </row>
    <row r="19" spans="1:11" x14ac:dyDescent="0.2">
      <c r="A19" s="400" t="s">
        <v>34</v>
      </c>
      <c r="B19" s="331">
        <v>60.2</v>
      </c>
      <c r="C19" s="331">
        <v>0.8</v>
      </c>
      <c r="D19" s="331">
        <v>59.7</v>
      </c>
      <c r="E19" s="331">
        <v>0.8</v>
      </c>
      <c r="F19" s="331">
        <v>59.7</v>
      </c>
      <c r="G19" s="331">
        <v>0.8</v>
      </c>
      <c r="H19" s="331">
        <v>59.9</v>
      </c>
      <c r="I19" s="331">
        <v>0.8</v>
      </c>
      <c r="J19" s="331">
        <v>0.2</v>
      </c>
      <c r="K19" s="331">
        <v>0.3</v>
      </c>
    </row>
    <row r="20" spans="1:11" x14ac:dyDescent="0.2">
      <c r="A20" s="400" t="s">
        <v>72</v>
      </c>
      <c r="B20" s="331">
        <v>87</v>
      </c>
      <c r="C20" s="331">
        <v>1.2</v>
      </c>
      <c r="D20" s="331">
        <v>96.4</v>
      </c>
      <c r="E20" s="331">
        <v>1.3</v>
      </c>
      <c r="F20" s="331">
        <v>96.6</v>
      </c>
      <c r="G20" s="331">
        <v>1.3</v>
      </c>
      <c r="H20" s="331">
        <v>94.7</v>
      </c>
      <c r="I20" s="331">
        <v>1.3</v>
      </c>
      <c r="J20" s="331">
        <v>-1.8</v>
      </c>
      <c r="K20" s="331">
        <v>-1.9</v>
      </c>
    </row>
    <row r="21" spans="1:11" x14ac:dyDescent="0.2">
      <c r="A21" s="403" t="s">
        <v>181</v>
      </c>
      <c r="B21" s="331">
        <v>268.89999999999998</v>
      </c>
      <c r="C21" s="331">
        <v>3.6</v>
      </c>
      <c r="D21" s="331">
        <v>242.5</v>
      </c>
      <c r="E21" s="331">
        <v>3.3</v>
      </c>
      <c r="F21" s="331">
        <v>240.9</v>
      </c>
      <c r="G21" s="331">
        <v>3.3</v>
      </c>
      <c r="H21" s="331">
        <v>246.1</v>
      </c>
      <c r="I21" s="331">
        <v>3.4</v>
      </c>
      <c r="J21" s="331">
        <v>5.2</v>
      </c>
      <c r="K21" s="331">
        <v>2.2000000000000002</v>
      </c>
    </row>
    <row r="22" spans="1:11" x14ac:dyDescent="0.2">
      <c r="A22" s="400" t="s">
        <v>182</v>
      </c>
      <c r="B22" s="331">
        <v>139.5</v>
      </c>
      <c r="C22" s="331">
        <v>1.9</v>
      </c>
      <c r="D22" s="331">
        <v>143.1</v>
      </c>
      <c r="E22" s="331">
        <v>2</v>
      </c>
      <c r="F22" s="331">
        <v>143.69999999999999</v>
      </c>
      <c r="G22" s="331">
        <v>2</v>
      </c>
      <c r="H22" s="331">
        <v>142.30000000000001</v>
      </c>
      <c r="I22" s="331">
        <v>2</v>
      </c>
      <c r="J22" s="331">
        <v>-1.3</v>
      </c>
      <c r="K22" s="331">
        <v>-0.9</v>
      </c>
    </row>
    <row r="23" spans="1:11" x14ac:dyDescent="0.2">
      <c r="A23" s="400" t="s">
        <v>56</v>
      </c>
      <c r="B23" s="331">
        <v>129.4</v>
      </c>
      <c r="C23" s="331">
        <v>1.7</v>
      </c>
      <c r="D23" s="331">
        <v>99.4</v>
      </c>
      <c r="E23" s="331">
        <v>1.4</v>
      </c>
      <c r="F23" s="331">
        <v>97.2</v>
      </c>
      <c r="G23" s="331">
        <v>1.3</v>
      </c>
      <c r="H23" s="331">
        <v>103.8</v>
      </c>
      <c r="I23" s="331">
        <v>1.4</v>
      </c>
      <c r="J23" s="331">
        <v>6.6</v>
      </c>
      <c r="K23" s="331">
        <v>6.8</v>
      </c>
    </row>
    <row r="24" spans="1:11" ht="12.75" thickBot="1" x14ac:dyDescent="0.25">
      <c r="A24" s="401" t="s">
        <v>53</v>
      </c>
      <c r="B24" s="406">
        <v>-139</v>
      </c>
      <c r="C24" s="406">
        <v>-1.9</v>
      </c>
      <c r="D24" s="406">
        <v>-139</v>
      </c>
      <c r="E24" s="406">
        <v>-1.9</v>
      </c>
      <c r="F24" s="406">
        <v>-138.80000000000001</v>
      </c>
      <c r="G24" s="406">
        <v>-1.9</v>
      </c>
      <c r="H24" s="406">
        <v>-139</v>
      </c>
      <c r="I24" s="406">
        <v>-1.9</v>
      </c>
      <c r="J24" s="406">
        <v>-0.2</v>
      </c>
      <c r="K24" s="406">
        <v>0.2</v>
      </c>
    </row>
    <row r="25" spans="1:11" x14ac:dyDescent="0.2">
      <c r="A25" s="262" t="s">
        <v>200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</row>
  </sheetData>
  <mergeCells count="11">
    <mergeCell ref="A3:K3"/>
    <mergeCell ref="A25:K25"/>
    <mergeCell ref="A4:A6"/>
    <mergeCell ref="B4:C5"/>
    <mergeCell ref="D4:E4"/>
    <mergeCell ref="F4:G4"/>
    <mergeCell ref="H4:I4"/>
    <mergeCell ref="J4:K5"/>
    <mergeCell ref="D5:E5"/>
    <mergeCell ref="F5:G5"/>
    <mergeCell ref="H5:I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2">
    <tabColor theme="4"/>
  </sheetPr>
  <dimension ref="A1:M31"/>
  <sheetViews>
    <sheetView zoomScaleNormal="100" workbookViewId="0"/>
  </sheetViews>
  <sheetFormatPr defaultRowHeight="12" x14ac:dyDescent="0.2"/>
  <cols>
    <col min="1" max="1" width="47.140625" style="35" bestFit="1" customWidth="1"/>
    <col min="2" max="2" width="11.28515625" style="35" customWidth="1"/>
    <col min="3" max="3" width="9.42578125" style="35" customWidth="1"/>
    <col min="4" max="4" width="11.28515625" style="35" customWidth="1"/>
    <col min="5" max="5" width="9.42578125" style="35" customWidth="1"/>
    <col min="6" max="6" width="11.28515625" style="35" customWidth="1"/>
    <col min="7" max="7" width="9.42578125" style="35" customWidth="1"/>
    <col min="8" max="8" width="11.28515625" style="35" customWidth="1"/>
    <col min="9" max="9" width="9.42578125" style="35" customWidth="1"/>
    <col min="10" max="10" width="11.28515625" style="35" customWidth="1"/>
    <col min="11" max="11" width="9.42578125" style="35" customWidth="1"/>
    <col min="12" max="12" width="11.28515625" style="35" customWidth="1"/>
    <col min="13" max="13" width="9.42578125" style="35" customWidth="1"/>
    <col min="14" max="16384" width="9.140625" style="35"/>
  </cols>
  <sheetData>
    <row r="1" spans="1:13" s="1" customFormat="1" ht="15" x14ac:dyDescent="0.25">
      <c r="A1" s="3" t="s">
        <v>0</v>
      </c>
      <c r="B1" s="53"/>
    </row>
    <row r="2" spans="1:13" s="1" customFormat="1" ht="15" x14ac:dyDescent="0.25"/>
    <row r="3" spans="1:13" s="1" customFormat="1" ht="15" x14ac:dyDescent="0.25">
      <c r="A3" s="260" t="s">
        <v>484</v>
      </c>
      <c r="B3" s="260"/>
      <c r="C3" s="260"/>
      <c r="D3" s="260"/>
      <c r="E3" s="260"/>
      <c r="F3" s="35"/>
      <c r="G3" s="35"/>
      <c r="H3" s="35"/>
      <c r="I3" s="35"/>
      <c r="J3" s="35"/>
    </row>
    <row r="4" spans="1:13" s="1" customFormat="1" ht="15" x14ac:dyDescent="0.25">
      <c r="A4" s="351" t="s">
        <v>28</v>
      </c>
      <c r="B4" s="318">
        <v>2018</v>
      </c>
      <c r="C4" s="318"/>
      <c r="D4" s="318">
        <v>2019</v>
      </c>
      <c r="E4" s="318"/>
      <c r="F4" s="318"/>
      <c r="G4" s="318"/>
      <c r="H4" s="318"/>
      <c r="I4" s="318"/>
      <c r="J4" s="318"/>
      <c r="K4" s="318"/>
      <c r="L4" s="318" t="s">
        <v>485</v>
      </c>
      <c r="M4" s="320"/>
    </row>
    <row r="5" spans="1:13" x14ac:dyDescent="0.2">
      <c r="A5" s="353"/>
      <c r="B5" s="321" t="s">
        <v>412</v>
      </c>
      <c r="C5" s="321" t="s">
        <v>69</v>
      </c>
      <c r="D5" s="321" t="s">
        <v>95</v>
      </c>
      <c r="E5" s="321"/>
      <c r="F5" s="322" t="s">
        <v>172</v>
      </c>
      <c r="G5" s="322"/>
      <c r="H5" s="322" t="s">
        <v>173</v>
      </c>
      <c r="I5" s="322"/>
      <c r="J5" s="322" t="s">
        <v>174</v>
      </c>
      <c r="K5" s="322"/>
      <c r="L5" s="321"/>
      <c r="M5" s="323"/>
    </row>
    <row r="6" spans="1:13" x14ac:dyDescent="0.2">
      <c r="A6" s="353"/>
      <c r="B6" s="321"/>
      <c r="C6" s="321"/>
      <c r="D6" s="321"/>
      <c r="E6" s="321"/>
      <c r="F6" s="318" t="s">
        <v>98</v>
      </c>
      <c r="G6" s="318"/>
      <c r="H6" s="318" t="s">
        <v>99</v>
      </c>
      <c r="I6" s="318"/>
      <c r="J6" s="318" t="s">
        <v>99</v>
      </c>
      <c r="K6" s="318"/>
      <c r="L6" s="321"/>
      <c r="M6" s="323"/>
    </row>
    <row r="7" spans="1:13" x14ac:dyDescent="0.2">
      <c r="A7" s="353"/>
      <c r="B7" s="321"/>
      <c r="C7" s="321"/>
      <c r="D7" s="354" t="s">
        <v>412</v>
      </c>
      <c r="E7" s="354" t="s">
        <v>69</v>
      </c>
      <c r="F7" s="354" t="s">
        <v>412</v>
      </c>
      <c r="G7" s="354" t="s">
        <v>69</v>
      </c>
      <c r="H7" s="354" t="s">
        <v>412</v>
      </c>
      <c r="I7" s="354" t="s">
        <v>69</v>
      </c>
      <c r="J7" s="354" t="s">
        <v>412</v>
      </c>
      <c r="K7" s="354" t="s">
        <v>69</v>
      </c>
      <c r="L7" s="354" t="s">
        <v>412</v>
      </c>
      <c r="M7" s="355" t="s">
        <v>176</v>
      </c>
    </row>
    <row r="8" spans="1:13" x14ac:dyDescent="0.2">
      <c r="A8" s="416" t="s">
        <v>36</v>
      </c>
      <c r="B8" s="419">
        <v>1484.2</v>
      </c>
      <c r="C8" s="419">
        <v>21.6</v>
      </c>
      <c r="D8" s="419">
        <v>1574.9</v>
      </c>
      <c r="E8" s="419">
        <v>21.2</v>
      </c>
      <c r="F8" s="419">
        <v>1545.1</v>
      </c>
      <c r="G8" s="419">
        <v>21.1</v>
      </c>
      <c r="H8" s="419">
        <v>1545.8</v>
      </c>
      <c r="I8" s="419">
        <v>21.3</v>
      </c>
      <c r="J8" s="419">
        <v>1526.7</v>
      </c>
      <c r="K8" s="419">
        <v>21</v>
      </c>
      <c r="L8" s="419">
        <v>-19.2</v>
      </c>
      <c r="M8" s="420">
        <v>-1.2</v>
      </c>
    </row>
    <row r="9" spans="1:13" x14ac:dyDescent="0.2">
      <c r="A9" s="417" t="s">
        <v>413</v>
      </c>
      <c r="B9" s="421">
        <v>905.1</v>
      </c>
      <c r="C9" s="421">
        <v>13.2</v>
      </c>
      <c r="D9" s="421">
        <v>961.8</v>
      </c>
      <c r="E9" s="421">
        <v>12.9</v>
      </c>
      <c r="F9" s="421">
        <v>950.6</v>
      </c>
      <c r="G9" s="421">
        <v>13</v>
      </c>
      <c r="H9" s="421">
        <v>945.2</v>
      </c>
      <c r="I9" s="421">
        <v>13</v>
      </c>
      <c r="J9" s="421">
        <v>947.1</v>
      </c>
      <c r="K9" s="421">
        <v>13</v>
      </c>
      <c r="L9" s="421">
        <v>1.9</v>
      </c>
      <c r="M9" s="422">
        <v>0.2</v>
      </c>
    </row>
    <row r="10" spans="1:13" x14ac:dyDescent="0.2">
      <c r="A10" s="417" t="s">
        <v>178</v>
      </c>
      <c r="B10" s="421">
        <v>0</v>
      </c>
      <c r="C10" s="421">
        <v>0</v>
      </c>
      <c r="D10" s="421">
        <v>0</v>
      </c>
      <c r="E10" s="421">
        <v>0</v>
      </c>
      <c r="F10" s="421">
        <v>0</v>
      </c>
      <c r="G10" s="421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2">
        <v>-100</v>
      </c>
    </row>
    <row r="11" spans="1:13" x14ac:dyDescent="0.2">
      <c r="A11" s="417" t="s">
        <v>179</v>
      </c>
      <c r="B11" s="421">
        <v>391.2</v>
      </c>
      <c r="C11" s="421">
        <v>5.7</v>
      </c>
      <c r="D11" s="421">
        <v>419.8</v>
      </c>
      <c r="E11" s="421">
        <v>5.6</v>
      </c>
      <c r="F11" s="421">
        <v>413.1</v>
      </c>
      <c r="G11" s="421">
        <v>5.7</v>
      </c>
      <c r="H11" s="421">
        <v>413.5</v>
      </c>
      <c r="I11" s="421">
        <v>5.7</v>
      </c>
      <c r="J11" s="421">
        <v>418.7</v>
      </c>
      <c r="K11" s="421">
        <v>5.8</v>
      </c>
      <c r="L11" s="421">
        <v>5.2</v>
      </c>
      <c r="M11" s="422">
        <v>1.3</v>
      </c>
    </row>
    <row r="12" spans="1:13" x14ac:dyDescent="0.2">
      <c r="A12" s="417" t="s">
        <v>180</v>
      </c>
      <c r="B12" s="421">
        <v>188</v>
      </c>
      <c r="C12" s="421">
        <v>2.7</v>
      </c>
      <c r="D12" s="421">
        <v>193.2</v>
      </c>
      <c r="E12" s="421">
        <v>2.6</v>
      </c>
      <c r="F12" s="421">
        <v>181.4</v>
      </c>
      <c r="G12" s="421">
        <v>2.5</v>
      </c>
      <c r="H12" s="421">
        <v>187.1</v>
      </c>
      <c r="I12" s="421">
        <v>2.6</v>
      </c>
      <c r="J12" s="421">
        <v>160.80000000000001</v>
      </c>
      <c r="K12" s="421">
        <v>2.2000000000000002</v>
      </c>
      <c r="L12" s="421">
        <v>-26.3</v>
      </c>
      <c r="M12" s="422">
        <v>-14.1</v>
      </c>
    </row>
    <row r="13" spans="1:13" x14ac:dyDescent="0.2">
      <c r="A13" s="416" t="s">
        <v>414</v>
      </c>
      <c r="B13" s="419">
        <v>256.7</v>
      </c>
      <c r="C13" s="419">
        <v>3.7</v>
      </c>
      <c r="D13" s="419">
        <v>275.2</v>
      </c>
      <c r="E13" s="419">
        <v>3.7</v>
      </c>
      <c r="F13" s="419">
        <v>271.60000000000002</v>
      </c>
      <c r="G13" s="419">
        <v>3.7</v>
      </c>
      <c r="H13" s="419">
        <v>275.5</v>
      </c>
      <c r="I13" s="419">
        <v>3.8</v>
      </c>
      <c r="J13" s="419">
        <v>264.3</v>
      </c>
      <c r="K13" s="419">
        <v>3.6</v>
      </c>
      <c r="L13" s="419">
        <v>-11.2</v>
      </c>
      <c r="M13" s="420">
        <v>-4.0999999999999996</v>
      </c>
    </row>
    <row r="14" spans="1:13" x14ac:dyDescent="0.2">
      <c r="A14" s="416" t="s">
        <v>30</v>
      </c>
      <c r="B14" s="419">
        <v>1227.5</v>
      </c>
      <c r="C14" s="419">
        <v>17.899999999999999</v>
      </c>
      <c r="D14" s="419">
        <v>1299.7</v>
      </c>
      <c r="E14" s="419">
        <v>17.5</v>
      </c>
      <c r="F14" s="419">
        <v>1273.5</v>
      </c>
      <c r="G14" s="419">
        <v>17.399999999999999</v>
      </c>
      <c r="H14" s="419">
        <v>1270.3</v>
      </c>
      <c r="I14" s="419">
        <v>17.5</v>
      </c>
      <c r="J14" s="419">
        <v>1262.4000000000001</v>
      </c>
      <c r="K14" s="419">
        <v>17.3</v>
      </c>
      <c r="L14" s="419">
        <v>-7.9</v>
      </c>
      <c r="M14" s="420">
        <v>-0.6</v>
      </c>
    </row>
    <row r="15" spans="1:13" x14ac:dyDescent="0.2">
      <c r="A15" s="416" t="s">
        <v>31</v>
      </c>
      <c r="B15" s="419">
        <v>1351.8</v>
      </c>
      <c r="C15" s="419">
        <v>19.7</v>
      </c>
      <c r="D15" s="419">
        <v>1438.7</v>
      </c>
      <c r="E15" s="419">
        <v>19.3</v>
      </c>
      <c r="F15" s="419">
        <v>1412.5</v>
      </c>
      <c r="G15" s="419">
        <v>19.3</v>
      </c>
      <c r="H15" s="419">
        <v>1409.1</v>
      </c>
      <c r="I15" s="419">
        <v>19.399999999999999</v>
      </c>
      <c r="J15" s="419">
        <v>1401.4</v>
      </c>
      <c r="K15" s="419">
        <v>19.2</v>
      </c>
      <c r="L15" s="419">
        <v>-7.7</v>
      </c>
      <c r="M15" s="420">
        <v>-0.5</v>
      </c>
    </row>
    <row r="16" spans="1:13" x14ac:dyDescent="0.2">
      <c r="A16" s="417" t="s">
        <v>32</v>
      </c>
      <c r="B16" s="421">
        <v>1085.7</v>
      </c>
      <c r="C16" s="421">
        <v>15.8</v>
      </c>
      <c r="D16" s="421">
        <v>1169.8</v>
      </c>
      <c r="E16" s="421">
        <v>15.7</v>
      </c>
      <c r="F16" s="421">
        <v>1170</v>
      </c>
      <c r="G16" s="421">
        <v>16</v>
      </c>
      <c r="H16" s="421">
        <v>1168.2</v>
      </c>
      <c r="I16" s="421">
        <v>16.100000000000001</v>
      </c>
      <c r="J16" s="421">
        <v>1155.3</v>
      </c>
      <c r="K16" s="421">
        <v>15.9</v>
      </c>
      <c r="L16" s="421">
        <v>-13</v>
      </c>
      <c r="M16" s="422">
        <v>-1.1000000000000001</v>
      </c>
    </row>
    <row r="17" spans="1:13" x14ac:dyDescent="0.2">
      <c r="A17" s="292" t="s">
        <v>37</v>
      </c>
      <c r="B17" s="421">
        <v>586.4</v>
      </c>
      <c r="C17" s="421">
        <v>8.5</v>
      </c>
      <c r="D17" s="421">
        <v>637.9</v>
      </c>
      <c r="E17" s="421">
        <v>8.6</v>
      </c>
      <c r="F17" s="421">
        <v>631.20000000000005</v>
      </c>
      <c r="G17" s="421">
        <v>8.6</v>
      </c>
      <c r="H17" s="421">
        <v>630.20000000000005</v>
      </c>
      <c r="I17" s="421">
        <v>8.6999999999999993</v>
      </c>
      <c r="J17" s="421">
        <v>626.1</v>
      </c>
      <c r="K17" s="421">
        <v>8.6</v>
      </c>
      <c r="L17" s="421">
        <v>-4.0999999999999996</v>
      </c>
      <c r="M17" s="422">
        <v>-0.6</v>
      </c>
    </row>
    <row r="18" spans="1:13" x14ac:dyDescent="0.2">
      <c r="A18" s="292" t="s">
        <v>38</v>
      </c>
      <c r="B18" s="421">
        <v>298</v>
      </c>
      <c r="C18" s="421">
        <v>4.3</v>
      </c>
      <c r="D18" s="421">
        <v>324.89999999999998</v>
      </c>
      <c r="E18" s="421">
        <v>4.4000000000000004</v>
      </c>
      <c r="F18" s="421">
        <v>326.2</v>
      </c>
      <c r="G18" s="421">
        <v>4.5</v>
      </c>
      <c r="H18" s="421">
        <v>325</v>
      </c>
      <c r="I18" s="421">
        <v>4.5</v>
      </c>
      <c r="J18" s="421">
        <v>318.60000000000002</v>
      </c>
      <c r="K18" s="421">
        <v>4.4000000000000004</v>
      </c>
      <c r="L18" s="421">
        <v>-6.4</v>
      </c>
      <c r="M18" s="422">
        <v>-2</v>
      </c>
    </row>
    <row r="19" spans="1:13" x14ac:dyDescent="0.2">
      <c r="A19" s="292" t="s">
        <v>39</v>
      </c>
      <c r="B19" s="421">
        <v>53.6</v>
      </c>
      <c r="C19" s="421">
        <v>0.8</v>
      </c>
      <c r="D19" s="421">
        <v>59.8</v>
      </c>
      <c r="E19" s="421">
        <v>0.8</v>
      </c>
      <c r="F19" s="421">
        <v>56.7</v>
      </c>
      <c r="G19" s="421">
        <v>0.8</v>
      </c>
      <c r="H19" s="421">
        <v>56.8</v>
      </c>
      <c r="I19" s="421">
        <v>0.8</v>
      </c>
      <c r="J19" s="421">
        <v>56</v>
      </c>
      <c r="K19" s="421">
        <v>0.8</v>
      </c>
      <c r="L19" s="421">
        <v>-0.9</v>
      </c>
      <c r="M19" s="422">
        <v>-1.5</v>
      </c>
    </row>
    <row r="20" spans="1:13" x14ac:dyDescent="0.2">
      <c r="A20" s="292" t="s">
        <v>415</v>
      </c>
      <c r="B20" s="421">
        <v>56.2</v>
      </c>
      <c r="C20" s="421">
        <v>0.8</v>
      </c>
      <c r="D20" s="421">
        <v>60.2</v>
      </c>
      <c r="E20" s="421">
        <v>0.8</v>
      </c>
      <c r="F20" s="421">
        <v>59.7</v>
      </c>
      <c r="G20" s="421">
        <v>0.8</v>
      </c>
      <c r="H20" s="421">
        <v>59.7</v>
      </c>
      <c r="I20" s="421">
        <v>0.8</v>
      </c>
      <c r="J20" s="421">
        <v>59.9</v>
      </c>
      <c r="K20" s="421">
        <v>0.8</v>
      </c>
      <c r="L20" s="421">
        <v>0.2</v>
      </c>
      <c r="M20" s="422">
        <v>0.3</v>
      </c>
    </row>
    <row r="21" spans="1:13" x14ac:dyDescent="0.2">
      <c r="A21" s="292" t="s">
        <v>42</v>
      </c>
      <c r="B21" s="421">
        <v>13.5</v>
      </c>
      <c r="C21" s="421">
        <v>0.2</v>
      </c>
      <c r="D21" s="421">
        <v>10</v>
      </c>
      <c r="E21" s="421">
        <v>0.1</v>
      </c>
      <c r="F21" s="421">
        <v>10.199999999999999</v>
      </c>
      <c r="G21" s="421">
        <v>0.1</v>
      </c>
      <c r="H21" s="421">
        <v>10.5</v>
      </c>
      <c r="I21" s="421">
        <v>0.1</v>
      </c>
      <c r="J21" s="421">
        <v>10.199999999999999</v>
      </c>
      <c r="K21" s="421">
        <v>0.1</v>
      </c>
      <c r="L21" s="421">
        <v>-0.3</v>
      </c>
      <c r="M21" s="422">
        <v>-3.1</v>
      </c>
    </row>
    <row r="22" spans="1:13" x14ac:dyDescent="0.2">
      <c r="A22" s="292" t="s">
        <v>416</v>
      </c>
      <c r="B22" s="421">
        <v>13.8</v>
      </c>
      <c r="C22" s="421">
        <v>0.2</v>
      </c>
      <c r="D22" s="421">
        <v>15.2</v>
      </c>
      <c r="E22" s="421">
        <v>0.2</v>
      </c>
      <c r="F22" s="421">
        <v>15</v>
      </c>
      <c r="G22" s="421">
        <v>0.2</v>
      </c>
      <c r="H22" s="421">
        <v>14.9</v>
      </c>
      <c r="I22" s="421">
        <v>0.2</v>
      </c>
      <c r="J22" s="421">
        <v>14.7</v>
      </c>
      <c r="K22" s="421">
        <v>0.2</v>
      </c>
      <c r="L22" s="421">
        <v>-0.2</v>
      </c>
      <c r="M22" s="422">
        <v>-1.3</v>
      </c>
    </row>
    <row r="23" spans="1:13" x14ac:dyDescent="0.2">
      <c r="A23" s="292" t="s">
        <v>44</v>
      </c>
      <c r="B23" s="421">
        <v>13.4</v>
      </c>
      <c r="C23" s="421">
        <v>0.2</v>
      </c>
      <c r="D23" s="421">
        <v>13.3</v>
      </c>
      <c r="E23" s="421">
        <v>0.2</v>
      </c>
      <c r="F23" s="421">
        <v>13.2</v>
      </c>
      <c r="G23" s="421">
        <v>0.2</v>
      </c>
      <c r="H23" s="421">
        <v>13.3</v>
      </c>
      <c r="I23" s="421">
        <v>0.2</v>
      </c>
      <c r="J23" s="421">
        <v>13.4</v>
      </c>
      <c r="K23" s="421">
        <v>0.2</v>
      </c>
      <c r="L23" s="421">
        <v>0.1</v>
      </c>
      <c r="M23" s="422">
        <v>0.4</v>
      </c>
    </row>
    <row r="24" spans="1:13" x14ac:dyDescent="0.2">
      <c r="A24" s="292" t="s">
        <v>417</v>
      </c>
      <c r="B24" s="421">
        <v>13.9</v>
      </c>
      <c r="C24" s="421">
        <v>0.2</v>
      </c>
      <c r="D24" s="421">
        <v>17.5</v>
      </c>
      <c r="E24" s="421">
        <v>0.2</v>
      </c>
      <c r="F24" s="421">
        <v>17.5</v>
      </c>
      <c r="G24" s="421">
        <v>0.2</v>
      </c>
      <c r="H24" s="421">
        <v>17.5</v>
      </c>
      <c r="I24" s="421">
        <v>0.2</v>
      </c>
      <c r="J24" s="421">
        <v>14.8</v>
      </c>
      <c r="K24" s="421">
        <v>0.2</v>
      </c>
      <c r="L24" s="421">
        <v>-2.7</v>
      </c>
      <c r="M24" s="422">
        <v>-15.5</v>
      </c>
    </row>
    <row r="25" spans="1:13" x14ac:dyDescent="0.2">
      <c r="A25" s="292" t="s">
        <v>46</v>
      </c>
      <c r="B25" s="421">
        <v>15.3</v>
      </c>
      <c r="C25" s="421">
        <v>0.2</v>
      </c>
      <c r="D25" s="421">
        <v>17.5</v>
      </c>
      <c r="E25" s="421">
        <v>0.2</v>
      </c>
      <c r="F25" s="421">
        <v>20.399999999999999</v>
      </c>
      <c r="G25" s="421">
        <v>0.3</v>
      </c>
      <c r="H25" s="421">
        <v>19.8</v>
      </c>
      <c r="I25" s="421">
        <v>0.3</v>
      </c>
      <c r="J25" s="421">
        <v>20.399999999999999</v>
      </c>
      <c r="K25" s="421">
        <v>0.3</v>
      </c>
      <c r="L25" s="421">
        <v>0.6</v>
      </c>
      <c r="M25" s="422">
        <v>2.8</v>
      </c>
    </row>
    <row r="26" spans="1:13" x14ac:dyDescent="0.2">
      <c r="A26" s="292" t="s">
        <v>71</v>
      </c>
      <c r="B26" s="421">
        <v>21.7</v>
      </c>
      <c r="C26" s="421">
        <v>0.3</v>
      </c>
      <c r="D26" s="421">
        <v>13.5</v>
      </c>
      <c r="E26" s="421">
        <v>0.2</v>
      </c>
      <c r="F26" s="421">
        <v>20.100000000000001</v>
      </c>
      <c r="G26" s="421">
        <v>0.3</v>
      </c>
      <c r="H26" s="421">
        <v>20.399999999999999</v>
      </c>
      <c r="I26" s="421">
        <v>0.3</v>
      </c>
      <c r="J26" s="421">
        <v>21.2</v>
      </c>
      <c r="K26" s="421">
        <v>0.3</v>
      </c>
      <c r="L26" s="421">
        <v>0.8</v>
      </c>
      <c r="M26" s="422">
        <v>3.9</v>
      </c>
    </row>
    <row r="27" spans="1:13" x14ac:dyDescent="0.2">
      <c r="A27" s="417" t="s">
        <v>181</v>
      </c>
      <c r="B27" s="421">
        <v>266</v>
      </c>
      <c r="C27" s="421">
        <v>3.9</v>
      </c>
      <c r="D27" s="421">
        <v>268.89999999999998</v>
      </c>
      <c r="E27" s="421">
        <v>3.6</v>
      </c>
      <c r="F27" s="421">
        <v>242.5</v>
      </c>
      <c r="G27" s="421">
        <v>3.3</v>
      </c>
      <c r="H27" s="421">
        <v>240.9</v>
      </c>
      <c r="I27" s="421">
        <v>3.3</v>
      </c>
      <c r="J27" s="421">
        <v>246.1</v>
      </c>
      <c r="K27" s="421">
        <v>3.4</v>
      </c>
      <c r="L27" s="421">
        <v>5.2</v>
      </c>
      <c r="M27" s="422">
        <v>2.2000000000000002</v>
      </c>
    </row>
    <row r="28" spans="1:13" x14ac:dyDescent="0.2">
      <c r="A28" s="292" t="s">
        <v>418</v>
      </c>
      <c r="B28" s="421">
        <v>137.19999999999999</v>
      </c>
      <c r="C28" s="421">
        <v>2</v>
      </c>
      <c r="D28" s="421">
        <v>139.5</v>
      </c>
      <c r="E28" s="421">
        <v>1.9</v>
      </c>
      <c r="F28" s="421">
        <v>143.1</v>
      </c>
      <c r="G28" s="421">
        <v>2</v>
      </c>
      <c r="H28" s="421">
        <v>143.69999999999999</v>
      </c>
      <c r="I28" s="421">
        <v>2</v>
      </c>
      <c r="J28" s="421">
        <v>142.30000000000001</v>
      </c>
      <c r="K28" s="421">
        <v>2</v>
      </c>
      <c r="L28" s="421">
        <v>-1.3</v>
      </c>
      <c r="M28" s="422">
        <v>-0.9</v>
      </c>
    </row>
    <row r="29" spans="1:13" x14ac:dyDescent="0.2">
      <c r="A29" s="292" t="s">
        <v>56</v>
      </c>
      <c r="B29" s="421">
        <v>128.80000000000001</v>
      </c>
      <c r="C29" s="421">
        <v>1.9</v>
      </c>
      <c r="D29" s="421">
        <v>129.4</v>
      </c>
      <c r="E29" s="421">
        <v>1.7</v>
      </c>
      <c r="F29" s="421">
        <v>99.4</v>
      </c>
      <c r="G29" s="421">
        <v>1.4</v>
      </c>
      <c r="H29" s="421">
        <v>97.2</v>
      </c>
      <c r="I29" s="421">
        <v>1.3</v>
      </c>
      <c r="J29" s="421">
        <v>103.8</v>
      </c>
      <c r="K29" s="421">
        <v>1.4</v>
      </c>
      <c r="L29" s="421">
        <v>6.6</v>
      </c>
      <c r="M29" s="422">
        <v>6.8</v>
      </c>
    </row>
    <row r="30" spans="1:13" x14ac:dyDescent="0.2">
      <c r="A30" s="416" t="s">
        <v>419</v>
      </c>
      <c r="B30" s="419">
        <v>4</v>
      </c>
      <c r="C30" s="419">
        <v>0.1</v>
      </c>
      <c r="D30" s="419">
        <v>0</v>
      </c>
      <c r="E30" s="419">
        <v>0</v>
      </c>
      <c r="F30" s="419">
        <v>0</v>
      </c>
      <c r="G30" s="419">
        <v>0</v>
      </c>
      <c r="H30" s="419">
        <v>0</v>
      </c>
      <c r="I30" s="419">
        <v>0</v>
      </c>
      <c r="J30" s="419">
        <v>0</v>
      </c>
      <c r="K30" s="419">
        <v>0</v>
      </c>
      <c r="L30" s="419">
        <v>0</v>
      </c>
      <c r="M30" s="420">
        <v>0</v>
      </c>
    </row>
    <row r="31" spans="1:13" ht="12.75" thickBot="1" x14ac:dyDescent="0.25">
      <c r="A31" s="418" t="s">
        <v>53</v>
      </c>
      <c r="B31" s="423">
        <v>-120.2</v>
      </c>
      <c r="C31" s="423">
        <v>-1.7</v>
      </c>
      <c r="D31" s="423">
        <v>-139</v>
      </c>
      <c r="E31" s="423">
        <v>-1.9</v>
      </c>
      <c r="F31" s="423">
        <v>-139</v>
      </c>
      <c r="G31" s="423">
        <v>-1.9</v>
      </c>
      <c r="H31" s="423">
        <v>-138.80000000000001</v>
      </c>
      <c r="I31" s="423">
        <v>-1.9</v>
      </c>
      <c r="J31" s="423">
        <v>-139</v>
      </c>
      <c r="K31" s="423">
        <v>-1.9</v>
      </c>
      <c r="L31" s="423">
        <v>-0.2</v>
      </c>
      <c r="M31" s="424">
        <v>0.2</v>
      </c>
    </row>
  </sheetData>
  <mergeCells count="14">
    <mergeCell ref="A3:E3"/>
    <mergeCell ref="A4:A7"/>
    <mergeCell ref="D4:K4"/>
    <mergeCell ref="L4:M6"/>
    <mergeCell ref="B5:B7"/>
    <mergeCell ref="C5:C7"/>
    <mergeCell ref="D5:E6"/>
    <mergeCell ref="F5:G5"/>
    <mergeCell ref="F6:G6"/>
    <mergeCell ref="H5:I5"/>
    <mergeCell ref="H6:I6"/>
    <mergeCell ref="J5:K5"/>
    <mergeCell ref="J6:K6"/>
    <mergeCell ref="B4:C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3">
    <tabColor rgb="FF9EBBD3"/>
  </sheetPr>
  <dimension ref="A1:N29"/>
  <sheetViews>
    <sheetView zoomScale="115" zoomScaleNormal="115" workbookViewId="0"/>
  </sheetViews>
  <sheetFormatPr defaultRowHeight="12" x14ac:dyDescent="0.2"/>
  <cols>
    <col min="1" max="1" width="43.42578125" style="35" bestFit="1" customWidth="1"/>
    <col min="2" max="16384" width="9.140625" style="35"/>
  </cols>
  <sheetData>
    <row r="1" spans="1:14" s="1" customFormat="1" ht="15" x14ac:dyDescent="0.25">
      <c r="A1" s="3" t="s">
        <v>0</v>
      </c>
    </row>
    <row r="2" spans="1:14" s="1" customFormat="1" ht="15" x14ac:dyDescent="0.25"/>
    <row r="3" spans="1:14" s="1" customFormat="1" ht="15" x14ac:dyDescent="0.25">
      <c r="A3" s="273" t="s">
        <v>486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s="55" customFormat="1" x14ac:dyDescent="0.2">
      <c r="A4" s="25" t="s">
        <v>28</v>
      </c>
      <c r="B4" s="26">
        <v>2018</v>
      </c>
      <c r="C4" s="26">
        <v>2019</v>
      </c>
      <c r="D4" s="26">
        <v>2020</v>
      </c>
      <c r="E4" s="26">
        <v>2021</v>
      </c>
      <c r="F4" s="26">
        <v>2022</v>
      </c>
      <c r="G4" s="26">
        <v>2023</v>
      </c>
      <c r="H4" s="26">
        <v>2024</v>
      </c>
      <c r="I4" s="26">
        <v>2025</v>
      </c>
      <c r="J4" s="26">
        <v>2026</v>
      </c>
      <c r="K4" s="26">
        <v>2027</v>
      </c>
      <c r="L4" s="26">
        <v>2028</v>
      </c>
      <c r="M4" s="26">
        <v>2029</v>
      </c>
      <c r="N4" s="51">
        <v>2030</v>
      </c>
    </row>
    <row r="5" spans="1:14" x14ac:dyDescent="0.2">
      <c r="A5" s="39" t="s">
        <v>36</v>
      </c>
      <c r="B5" s="425">
        <v>21.74</v>
      </c>
      <c r="C5" s="40">
        <v>20.97</v>
      </c>
      <c r="D5" s="40">
        <v>20.51</v>
      </c>
      <c r="E5" s="40">
        <v>20.53</v>
      </c>
      <c r="F5" s="40">
        <v>20.6</v>
      </c>
      <c r="G5" s="40">
        <v>20.7</v>
      </c>
      <c r="H5" s="40">
        <v>20.74</v>
      </c>
      <c r="I5" s="40">
        <v>20.78</v>
      </c>
      <c r="J5" s="40">
        <v>20.81</v>
      </c>
      <c r="K5" s="40">
        <v>20.84</v>
      </c>
      <c r="L5" s="40">
        <v>20.88</v>
      </c>
      <c r="M5" s="40">
        <v>20.91</v>
      </c>
      <c r="N5" s="40">
        <v>20.94</v>
      </c>
    </row>
    <row r="6" spans="1:14" x14ac:dyDescent="0.2">
      <c r="A6" s="41" t="s">
        <v>29</v>
      </c>
      <c r="B6" s="426">
        <v>3.76</v>
      </c>
      <c r="C6" s="42">
        <v>3.63</v>
      </c>
      <c r="D6" s="42">
        <v>3.49</v>
      </c>
      <c r="E6" s="42">
        <v>3.51</v>
      </c>
      <c r="F6" s="42">
        <v>3.56</v>
      </c>
      <c r="G6" s="42">
        <v>3.6</v>
      </c>
      <c r="H6" s="42">
        <v>3.63</v>
      </c>
      <c r="I6" s="42">
        <v>3.67</v>
      </c>
      <c r="J6" s="42">
        <v>3.7</v>
      </c>
      <c r="K6" s="42">
        <v>3.73</v>
      </c>
      <c r="L6" s="42">
        <v>3.76</v>
      </c>
      <c r="M6" s="42">
        <v>3.78</v>
      </c>
      <c r="N6" s="42">
        <v>3.81</v>
      </c>
    </row>
    <row r="7" spans="1:14" x14ac:dyDescent="0.2">
      <c r="A7" s="41" t="s">
        <v>30</v>
      </c>
      <c r="B7" s="426">
        <v>17.98</v>
      </c>
      <c r="C7" s="42">
        <v>17.34</v>
      </c>
      <c r="D7" s="42">
        <v>17.02</v>
      </c>
      <c r="E7" s="42">
        <v>17.02</v>
      </c>
      <c r="F7" s="42">
        <v>17.05</v>
      </c>
      <c r="G7" s="42">
        <v>17.100000000000001</v>
      </c>
      <c r="H7" s="42">
        <v>17.11</v>
      </c>
      <c r="I7" s="42">
        <v>17.11</v>
      </c>
      <c r="J7" s="42">
        <v>17.11</v>
      </c>
      <c r="K7" s="42">
        <v>17.12</v>
      </c>
      <c r="L7" s="42">
        <v>17.12</v>
      </c>
      <c r="M7" s="42">
        <v>17.12</v>
      </c>
      <c r="N7" s="42">
        <v>17.13</v>
      </c>
    </row>
    <row r="8" spans="1:14" x14ac:dyDescent="0.2">
      <c r="A8" s="41" t="s">
        <v>31</v>
      </c>
      <c r="B8" s="426">
        <v>19.8</v>
      </c>
      <c r="C8" s="42">
        <v>19.66</v>
      </c>
      <c r="D8" s="42">
        <v>19.04</v>
      </c>
      <c r="E8" s="42">
        <v>18.329999999999998</v>
      </c>
      <c r="F8" s="42">
        <v>18.16</v>
      </c>
      <c r="G8" s="42">
        <v>17.78</v>
      </c>
      <c r="H8" s="42">
        <v>17.47</v>
      </c>
      <c r="I8" s="42">
        <v>17.14</v>
      </c>
      <c r="J8" s="42">
        <v>16.88</v>
      </c>
      <c r="K8" s="42">
        <v>16.59</v>
      </c>
      <c r="L8" s="42">
        <v>16.39</v>
      </c>
      <c r="M8" s="42">
        <v>16.170000000000002</v>
      </c>
      <c r="N8" s="42">
        <v>16.03</v>
      </c>
    </row>
    <row r="9" spans="1:14" x14ac:dyDescent="0.2">
      <c r="A9" s="52" t="s">
        <v>32</v>
      </c>
      <c r="B9" s="429">
        <v>17.91</v>
      </c>
      <c r="C9" s="46">
        <v>17.82</v>
      </c>
      <c r="D9" s="46">
        <v>17.649999999999999</v>
      </c>
      <c r="E9" s="46">
        <v>17.39</v>
      </c>
      <c r="F9" s="46">
        <v>17.239999999999998</v>
      </c>
      <c r="G9" s="46">
        <v>16.89</v>
      </c>
      <c r="H9" s="46">
        <v>16.59</v>
      </c>
      <c r="I9" s="46">
        <v>16.29</v>
      </c>
      <c r="J9" s="46">
        <v>16.05</v>
      </c>
      <c r="K9" s="46">
        <v>15.79</v>
      </c>
      <c r="L9" s="46">
        <v>15.61</v>
      </c>
      <c r="M9" s="46">
        <v>15.41</v>
      </c>
      <c r="N9" s="46">
        <v>15.29</v>
      </c>
    </row>
    <row r="10" spans="1:14" x14ac:dyDescent="0.2">
      <c r="A10" s="43" t="s">
        <v>37</v>
      </c>
      <c r="B10" s="430">
        <v>8.59</v>
      </c>
      <c r="C10" s="21">
        <v>8.6</v>
      </c>
      <c r="D10" s="21">
        <v>8.84</v>
      </c>
      <c r="E10" s="21">
        <v>8.8800000000000008</v>
      </c>
      <c r="F10" s="21">
        <v>8.9</v>
      </c>
      <c r="G10" s="21">
        <v>8.89</v>
      </c>
      <c r="H10" s="21">
        <v>8.8800000000000008</v>
      </c>
      <c r="I10" s="21">
        <v>8.89</v>
      </c>
      <c r="J10" s="21">
        <v>8.91</v>
      </c>
      <c r="K10" s="21">
        <v>8.94</v>
      </c>
      <c r="L10" s="21">
        <v>8.99</v>
      </c>
      <c r="M10" s="21">
        <v>9.06</v>
      </c>
      <c r="N10" s="21">
        <v>9.16</v>
      </c>
    </row>
    <row r="11" spans="1:14" x14ac:dyDescent="0.2">
      <c r="A11" s="43" t="s">
        <v>38</v>
      </c>
      <c r="B11" s="430">
        <v>4.3600000000000003</v>
      </c>
      <c r="C11" s="21">
        <v>4.38</v>
      </c>
      <c r="D11" s="21">
        <v>4.29</v>
      </c>
      <c r="E11" s="21">
        <v>4.1900000000000004</v>
      </c>
      <c r="F11" s="21">
        <v>4.0999999999999996</v>
      </c>
      <c r="G11" s="21">
        <v>3.85</v>
      </c>
      <c r="H11" s="21">
        <v>3.62</v>
      </c>
      <c r="I11" s="21">
        <v>3.4</v>
      </c>
      <c r="J11" s="21">
        <v>3.19</v>
      </c>
      <c r="K11" s="21">
        <v>3</v>
      </c>
      <c r="L11" s="21">
        <v>2.81</v>
      </c>
      <c r="M11" s="21">
        <v>2.64</v>
      </c>
      <c r="N11" s="21">
        <v>2.48</v>
      </c>
    </row>
    <row r="12" spans="1:14" x14ac:dyDescent="0.2">
      <c r="A12" s="43" t="s">
        <v>39</v>
      </c>
      <c r="B12" s="430">
        <v>0.78</v>
      </c>
      <c r="C12" s="21">
        <v>0.77</v>
      </c>
      <c r="D12" s="21">
        <v>0.56999999999999995</v>
      </c>
      <c r="E12" s="21">
        <v>0.56000000000000005</v>
      </c>
      <c r="F12" s="21">
        <v>0.55000000000000004</v>
      </c>
      <c r="G12" s="21">
        <v>0.54</v>
      </c>
      <c r="H12" s="21">
        <v>0.54</v>
      </c>
      <c r="I12" s="21">
        <v>0.53</v>
      </c>
      <c r="J12" s="21">
        <v>0.52</v>
      </c>
      <c r="K12" s="21">
        <v>0.52</v>
      </c>
      <c r="L12" s="21">
        <v>0.51</v>
      </c>
      <c r="M12" s="21">
        <v>0.5</v>
      </c>
      <c r="N12" s="21">
        <v>0.49</v>
      </c>
    </row>
    <row r="13" spans="1:14" x14ac:dyDescent="0.2">
      <c r="A13" s="44" t="s">
        <v>40</v>
      </c>
      <c r="B13" s="430">
        <v>0.25</v>
      </c>
      <c r="C13" s="21">
        <v>0.24</v>
      </c>
      <c r="D13" s="21">
        <v>0.04</v>
      </c>
      <c r="E13" s="21">
        <v>0.04</v>
      </c>
      <c r="F13" s="21">
        <v>0.04</v>
      </c>
      <c r="G13" s="21">
        <v>0.04</v>
      </c>
      <c r="H13" s="21">
        <v>0.04</v>
      </c>
      <c r="I13" s="21">
        <v>0.04</v>
      </c>
      <c r="J13" s="21">
        <v>0.04</v>
      </c>
      <c r="K13" s="21">
        <v>0.04</v>
      </c>
      <c r="L13" s="21">
        <v>0.04</v>
      </c>
      <c r="M13" s="21">
        <v>0.04</v>
      </c>
      <c r="N13" s="21">
        <v>0.04</v>
      </c>
    </row>
    <row r="14" spans="1:14" x14ac:dyDescent="0.2">
      <c r="A14" s="44" t="s">
        <v>41</v>
      </c>
      <c r="B14" s="430">
        <v>0.53</v>
      </c>
      <c r="C14" s="21">
        <v>0.53</v>
      </c>
      <c r="D14" s="21">
        <v>0.53</v>
      </c>
      <c r="E14" s="21">
        <v>0.52</v>
      </c>
      <c r="F14" s="21">
        <v>0.51</v>
      </c>
      <c r="G14" s="21">
        <v>0.51</v>
      </c>
      <c r="H14" s="21">
        <v>0.5</v>
      </c>
      <c r="I14" s="21">
        <v>0.49</v>
      </c>
      <c r="J14" s="21">
        <v>0.49</v>
      </c>
      <c r="K14" s="21">
        <v>0.48</v>
      </c>
      <c r="L14" s="21">
        <v>0.47</v>
      </c>
      <c r="M14" s="21">
        <v>0.46</v>
      </c>
      <c r="N14" s="21">
        <v>0.46</v>
      </c>
    </row>
    <row r="15" spans="1:14" x14ac:dyDescent="0.2">
      <c r="A15" s="43" t="s">
        <v>34</v>
      </c>
      <c r="B15" s="430">
        <v>0.82</v>
      </c>
      <c r="C15" s="21">
        <v>0.82</v>
      </c>
      <c r="D15" s="21">
        <v>0.82</v>
      </c>
      <c r="E15" s="21">
        <v>0.8</v>
      </c>
      <c r="F15" s="21">
        <v>0.8</v>
      </c>
      <c r="G15" s="21">
        <v>0.79</v>
      </c>
      <c r="H15" s="21">
        <v>0.78</v>
      </c>
      <c r="I15" s="21">
        <v>0.78</v>
      </c>
      <c r="J15" s="21">
        <v>0.77</v>
      </c>
      <c r="K15" s="21">
        <v>0.76</v>
      </c>
      <c r="L15" s="21">
        <v>0.76</v>
      </c>
      <c r="M15" s="21">
        <v>0.75</v>
      </c>
      <c r="N15" s="21">
        <v>0.74</v>
      </c>
    </row>
    <row r="16" spans="1:14" x14ac:dyDescent="0.2">
      <c r="A16" s="43" t="s">
        <v>42</v>
      </c>
      <c r="B16" s="430">
        <v>0.2</v>
      </c>
      <c r="C16" s="21">
        <v>0.14000000000000001</v>
      </c>
      <c r="D16" s="21">
        <v>0.1</v>
      </c>
      <c r="E16" s="21">
        <v>0.02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</row>
    <row r="17" spans="1:14" x14ac:dyDescent="0.2">
      <c r="A17" s="43" t="s">
        <v>43</v>
      </c>
      <c r="B17" s="430">
        <v>0.2</v>
      </c>
      <c r="C17" s="21">
        <v>0.2</v>
      </c>
      <c r="D17" s="21">
        <v>0.2</v>
      </c>
      <c r="E17" s="21">
        <v>0.2</v>
      </c>
      <c r="F17" s="21">
        <v>0.2</v>
      </c>
      <c r="G17" s="21">
        <v>0.2</v>
      </c>
      <c r="H17" s="21">
        <v>0.2</v>
      </c>
      <c r="I17" s="21">
        <v>0.2</v>
      </c>
      <c r="J17" s="21">
        <v>0.2</v>
      </c>
      <c r="K17" s="21">
        <v>0.2</v>
      </c>
      <c r="L17" s="21">
        <v>0.2</v>
      </c>
      <c r="M17" s="21">
        <v>0.2</v>
      </c>
      <c r="N17" s="21">
        <v>0.2</v>
      </c>
    </row>
    <row r="18" spans="1:14" x14ac:dyDescent="0.2">
      <c r="A18" s="43" t="s">
        <v>44</v>
      </c>
      <c r="B18" s="430">
        <v>0.2</v>
      </c>
      <c r="C18" s="21">
        <v>0.18</v>
      </c>
      <c r="D18" s="21">
        <v>0.18</v>
      </c>
      <c r="E18" s="21">
        <v>0.17</v>
      </c>
      <c r="F18" s="21">
        <v>0.17</v>
      </c>
      <c r="G18" s="21">
        <v>0.17</v>
      </c>
      <c r="H18" s="21">
        <v>0.16</v>
      </c>
      <c r="I18" s="21">
        <v>0.16</v>
      </c>
      <c r="J18" s="21">
        <v>0.15</v>
      </c>
      <c r="K18" s="21">
        <v>0.15</v>
      </c>
      <c r="L18" s="21">
        <v>0.15</v>
      </c>
      <c r="M18" s="21">
        <v>0.14000000000000001</v>
      </c>
      <c r="N18" s="21">
        <v>0.14000000000000001</v>
      </c>
    </row>
    <row r="19" spans="1:14" x14ac:dyDescent="0.2">
      <c r="A19" s="43" t="s">
        <v>45</v>
      </c>
      <c r="B19" s="430">
        <v>0.2</v>
      </c>
      <c r="C19" s="21">
        <v>0.2</v>
      </c>
      <c r="D19" s="21">
        <v>0.2</v>
      </c>
      <c r="E19" s="21">
        <v>0.2</v>
      </c>
      <c r="F19" s="21">
        <v>0.2</v>
      </c>
      <c r="G19" s="21">
        <v>0.2</v>
      </c>
      <c r="H19" s="21">
        <v>0.2</v>
      </c>
      <c r="I19" s="21">
        <v>0.2</v>
      </c>
      <c r="J19" s="21">
        <v>0.2</v>
      </c>
      <c r="K19" s="21">
        <v>0.2</v>
      </c>
      <c r="L19" s="21">
        <v>0.2</v>
      </c>
      <c r="M19" s="21">
        <v>0.2</v>
      </c>
      <c r="N19" s="21">
        <v>0.2</v>
      </c>
    </row>
    <row r="20" spans="1:14" x14ac:dyDescent="0.2">
      <c r="A20" s="43" t="s">
        <v>46</v>
      </c>
      <c r="B20" s="430">
        <v>0.22</v>
      </c>
      <c r="C20" s="21">
        <v>0.28000000000000003</v>
      </c>
      <c r="D20" s="21">
        <v>0.27</v>
      </c>
      <c r="E20" s="21">
        <v>0.27</v>
      </c>
      <c r="F20" s="21">
        <v>0.26</v>
      </c>
      <c r="G20" s="21">
        <v>0.25</v>
      </c>
      <c r="H20" s="21">
        <v>0.25</v>
      </c>
      <c r="I20" s="21">
        <v>0.24</v>
      </c>
      <c r="J20" s="21">
        <v>0.24</v>
      </c>
      <c r="K20" s="21">
        <v>0.23</v>
      </c>
      <c r="L20" s="21">
        <v>0.23</v>
      </c>
      <c r="M20" s="21">
        <v>0.22</v>
      </c>
      <c r="N20" s="21">
        <v>0.22</v>
      </c>
    </row>
    <row r="21" spans="1:14" x14ac:dyDescent="0.2">
      <c r="A21" s="43" t="s">
        <v>35</v>
      </c>
      <c r="B21" s="430">
        <v>2.33</v>
      </c>
      <c r="C21" s="21">
        <v>2.25</v>
      </c>
      <c r="D21" s="21">
        <v>2.1800000000000002</v>
      </c>
      <c r="E21" s="21">
        <v>2.09</v>
      </c>
      <c r="F21" s="21">
        <v>2.06</v>
      </c>
      <c r="G21" s="21">
        <v>1.99</v>
      </c>
      <c r="H21" s="21">
        <v>1.96</v>
      </c>
      <c r="I21" s="21">
        <v>1.89</v>
      </c>
      <c r="J21" s="21">
        <v>1.86</v>
      </c>
      <c r="K21" s="21">
        <v>1.79</v>
      </c>
      <c r="L21" s="21">
        <v>1.76</v>
      </c>
      <c r="M21" s="21">
        <v>1.69</v>
      </c>
      <c r="N21" s="21">
        <v>1.66</v>
      </c>
    </row>
    <row r="22" spans="1:14" x14ac:dyDescent="0.2">
      <c r="A22" s="44" t="s">
        <v>47</v>
      </c>
      <c r="B22" s="430">
        <v>0.32</v>
      </c>
      <c r="C22" s="21">
        <v>0.28999999999999998</v>
      </c>
      <c r="D22" s="21">
        <v>0.27</v>
      </c>
      <c r="E22" s="21">
        <v>0.24</v>
      </c>
      <c r="F22" s="21">
        <v>0.26</v>
      </c>
      <c r="G22" s="21">
        <v>0.23</v>
      </c>
      <c r="H22" s="21">
        <v>0.24</v>
      </c>
      <c r="I22" s="21">
        <v>0.21</v>
      </c>
      <c r="J22" s="21">
        <v>0.23</v>
      </c>
      <c r="K22" s="21">
        <v>0.2</v>
      </c>
      <c r="L22" s="21">
        <v>0.21</v>
      </c>
      <c r="M22" s="21">
        <v>0.19</v>
      </c>
      <c r="N22" s="21">
        <v>0.2</v>
      </c>
    </row>
    <row r="23" spans="1:14" x14ac:dyDescent="0.2">
      <c r="A23" s="44" t="s">
        <v>48</v>
      </c>
      <c r="B23" s="430">
        <v>2.0099999999999998</v>
      </c>
      <c r="C23" s="21">
        <v>1.96</v>
      </c>
      <c r="D23" s="21">
        <v>1.91</v>
      </c>
      <c r="E23" s="21">
        <v>1.85</v>
      </c>
      <c r="F23" s="21">
        <v>1.8</v>
      </c>
      <c r="G23" s="21">
        <v>1.76</v>
      </c>
      <c r="H23" s="21">
        <v>1.72</v>
      </c>
      <c r="I23" s="21">
        <v>1.67</v>
      </c>
      <c r="J23" s="21">
        <v>1.63</v>
      </c>
      <c r="K23" s="21">
        <v>1.59</v>
      </c>
      <c r="L23" s="21">
        <v>1.54</v>
      </c>
      <c r="M23" s="21">
        <v>1.5</v>
      </c>
      <c r="N23" s="21">
        <v>1.46</v>
      </c>
    </row>
    <row r="24" spans="1:14" x14ac:dyDescent="0.2">
      <c r="A24" s="45" t="s">
        <v>49</v>
      </c>
      <c r="B24" s="430">
        <v>0.44</v>
      </c>
      <c r="C24" s="21">
        <v>0.46</v>
      </c>
      <c r="D24" s="21">
        <v>0.45</v>
      </c>
      <c r="E24" s="21">
        <v>0.44</v>
      </c>
      <c r="F24" s="21">
        <v>0.43</v>
      </c>
      <c r="G24" s="21">
        <v>0.42</v>
      </c>
      <c r="H24" s="21">
        <v>0.41</v>
      </c>
      <c r="I24" s="21">
        <v>0.4</v>
      </c>
      <c r="J24" s="21">
        <v>0.39</v>
      </c>
      <c r="K24" s="21">
        <v>0.37</v>
      </c>
      <c r="L24" s="21">
        <v>0.36</v>
      </c>
      <c r="M24" s="21">
        <v>0.35</v>
      </c>
      <c r="N24" s="21">
        <v>0.34</v>
      </c>
    </row>
    <row r="25" spans="1:14" x14ac:dyDescent="0.2">
      <c r="A25" s="41" t="s">
        <v>50</v>
      </c>
      <c r="B25" s="426">
        <v>1.89</v>
      </c>
      <c r="C25" s="42">
        <v>1.43</v>
      </c>
      <c r="D25" s="42">
        <v>0.97</v>
      </c>
      <c r="E25" s="42">
        <v>0.94</v>
      </c>
      <c r="F25" s="42">
        <v>0.92</v>
      </c>
      <c r="G25" s="42">
        <v>0.9</v>
      </c>
      <c r="H25" s="42">
        <v>0.87</v>
      </c>
      <c r="I25" s="42">
        <v>0.85</v>
      </c>
      <c r="J25" s="42">
        <v>0.83</v>
      </c>
      <c r="K25" s="42">
        <v>0.81</v>
      </c>
      <c r="L25" s="42">
        <v>0.78</v>
      </c>
      <c r="M25" s="42">
        <v>0.76</v>
      </c>
      <c r="N25" s="42">
        <v>0.74</v>
      </c>
    </row>
    <row r="26" spans="1:14" x14ac:dyDescent="0.2">
      <c r="A26" s="44" t="s">
        <v>51</v>
      </c>
      <c r="B26" s="430">
        <v>1.89</v>
      </c>
      <c r="C26" s="21">
        <v>1.84</v>
      </c>
      <c r="D26" s="46">
        <v>1.39</v>
      </c>
      <c r="E26" s="46">
        <v>0.94</v>
      </c>
      <c r="F26" s="46">
        <v>0.92</v>
      </c>
      <c r="G26" s="46">
        <v>0.9</v>
      </c>
      <c r="H26" s="46">
        <v>0.87</v>
      </c>
      <c r="I26" s="46">
        <v>0.85</v>
      </c>
      <c r="J26" s="46">
        <v>0.83</v>
      </c>
      <c r="K26" s="46">
        <v>0.81</v>
      </c>
      <c r="L26" s="46">
        <v>0.78</v>
      </c>
      <c r="M26" s="46">
        <v>0.76</v>
      </c>
      <c r="N26" s="46">
        <v>0.74</v>
      </c>
    </row>
    <row r="27" spans="1:14" x14ac:dyDescent="0.2">
      <c r="A27" s="50" t="s">
        <v>52</v>
      </c>
      <c r="B27" s="427">
        <v>0</v>
      </c>
      <c r="C27" s="47">
        <v>0.41</v>
      </c>
      <c r="D27" s="47">
        <v>0.42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x14ac:dyDescent="0.2">
      <c r="A28" s="41" t="s">
        <v>53</v>
      </c>
      <c r="B28" s="426">
        <v>-1.76</v>
      </c>
      <c r="C28" s="42">
        <v>-1.91</v>
      </c>
      <c r="D28" s="42">
        <v>-1.59</v>
      </c>
      <c r="E28" s="42">
        <v>-1.31</v>
      </c>
      <c r="F28" s="42">
        <v>-1.1100000000000001</v>
      </c>
      <c r="G28" s="42">
        <v>-0.68</v>
      </c>
      <c r="H28" s="42">
        <v>-0.36</v>
      </c>
      <c r="I28" s="42">
        <v>-0.03</v>
      </c>
      <c r="J28" s="42">
        <v>0.23</v>
      </c>
      <c r="K28" s="42">
        <v>0.52</v>
      </c>
      <c r="L28" s="42">
        <v>0.73</v>
      </c>
      <c r="M28" s="42">
        <v>0.95</v>
      </c>
      <c r="N28" s="42">
        <v>1.1000000000000001</v>
      </c>
    </row>
    <row r="29" spans="1:14" ht="12.75" thickBot="1" x14ac:dyDescent="0.25">
      <c r="A29" s="48" t="s">
        <v>54</v>
      </c>
      <c r="B29" s="428">
        <v>6827.6</v>
      </c>
      <c r="C29" s="49">
        <v>7280.1</v>
      </c>
      <c r="D29" s="49">
        <v>7780.8</v>
      </c>
      <c r="E29" s="49">
        <v>8324.2999999999993</v>
      </c>
      <c r="F29" s="49">
        <v>8886.7999999999993</v>
      </c>
      <c r="G29" s="49">
        <v>9467.2000000000007</v>
      </c>
      <c r="H29" s="49">
        <v>10085.299999999999</v>
      </c>
      <c r="I29" s="49">
        <v>10745.4</v>
      </c>
      <c r="J29" s="49">
        <v>11453.5</v>
      </c>
      <c r="K29" s="49">
        <v>12211.9</v>
      </c>
      <c r="L29" s="49">
        <v>13024.5</v>
      </c>
      <c r="M29" s="49">
        <v>13896.3</v>
      </c>
      <c r="N29" s="49">
        <v>14832.9</v>
      </c>
    </row>
  </sheetData>
  <mergeCells count="1">
    <mergeCell ref="A3:N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4">
    <tabColor rgb="FF9EBBD3"/>
  </sheetPr>
  <dimension ref="A1:N29"/>
  <sheetViews>
    <sheetView zoomScale="115" zoomScaleNormal="115" workbookViewId="0"/>
  </sheetViews>
  <sheetFormatPr defaultRowHeight="12" x14ac:dyDescent="0.2"/>
  <cols>
    <col min="1" max="1" width="37.140625" style="35" bestFit="1" customWidth="1"/>
    <col min="2" max="16384" width="9.140625" style="35"/>
  </cols>
  <sheetData>
    <row r="1" spans="1:14" s="1" customFormat="1" ht="15" x14ac:dyDescent="0.25">
      <c r="A1" s="3" t="s">
        <v>0</v>
      </c>
    </row>
    <row r="2" spans="1:14" s="1" customFormat="1" ht="15" x14ac:dyDescent="0.25"/>
    <row r="3" spans="1:14" s="1" customFormat="1" ht="15" x14ac:dyDescent="0.25">
      <c r="A3" s="273" t="s">
        <v>487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x14ac:dyDescent="0.2">
      <c r="A4" s="36" t="s">
        <v>28</v>
      </c>
      <c r="B4" s="37">
        <v>2018</v>
      </c>
      <c r="C4" s="37">
        <v>2019</v>
      </c>
      <c r="D4" s="37">
        <v>2020</v>
      </c>
      <c r="E4" s="37">
        <v>2021</v>
      </c>
      <c r="F4" s="37">
        <v>2022</v>
      </c>
      <c r="G4" s="37">
        <v>2023</v>
      </c>
      <c r="H4" s="37">
        <v>2024</v>
      </c>
      <c r="I4" s="37">
        <v>2025</v>
      </c>
      <c r="J4" s="37">
        <v>2026</v>
      </c>
      <c r="K4" s="37">
        <v>2027</v>
      </c>
      <c r="L4" s="37">
        <v>2028</v>
      </c>
      <c r="M4" s="37">
        <v>2029</v>
      </c>
      <c r="N4" s="38">
        <v>2030</v>
      </c>
    </row>
    <row r="5" spans="1:14" x14ac:dyDescent="0.2">
      <c r="A5" s="39" t="s">
        <v>36</v>
      </c>
      <c r="B5" s="425">
        <v>21.74</v>
      </c>
      <c r="C5" s="40">
        <v>21.72</v>
      </c>
      <c r="D5" s="40">
        <v>20.52</v>
      </c>
      <c r="E5" s="40">
        <v>20.57</v>
      </c>
      <c r="F5" s="40">
        <v>20.75</v>
      </c>
      <c r="G5" s="40">
        <v>20.79</v>
      </c>
      <c r="H5" s="40">
        <v>20.95</v>
      </c>
      <c r="I5" s="40">
        <v>20.97</v>
      </c>
      <c r="J5" s="40">
        <v>20.99</v>
      </c>
      <c r="K5" s="40">
        <v>21.1</v>
      </c>
      <c r="L5" s="40">
        <v>21.09</v>
      </c>
      <c r="M5" s="40">
        <v>21.2</v>
      </c>
      <c r="N5" s="40">
        <v>21.2</v>
      </c>
    </row>
    <row r="6" spans="1:14" x14ac:dyDescent="0.2">
      <c r="A6" s="41" t="s">
        <v>29</v>
      </c>
      <c r="B6" s="426">
        <v>3.76</v>
      </c>
      <c r="C6" s="42">
        <v>3.76</v>
      </c>
      <c r="D6" s="42">
        <v>3.49</v>
      </c>
      <c r="E6" s="42">
        <v>3.52</v>
      </c>
      <c r="F6" s="42">
        <v>3.58</v>
      </c>
      <c r="G6" s="42">
        <v>3.62</v>
      </c>
      <c r="H6" s="42">
        <v>3.67</v>
      </c>
      <c r="I6" s="42">
        <v>3.7</v>
      </c>
      <c r="J6" s="42">
        <v>3.73</v>
      </c>
      <c r="K6" s="42">
        <v>3.77</v>
      </c>
      <c r="L6" s="42">
        <v>3.79</v>
      </c>
      <c r="M6" s="42">
        <v>3.84</v>
      </c>
      <c r="N6" s="42">
        <v>3.86</v>
      </c>
    </row>
    <row r="7" spans="1:14" x14ac:dyDescent="0.2">
      <c r="A7" s="41" t="s">
        <v>30</v>
      </c>
      <c r="B7" s="426">
        <v>17.98</v>
      </c>
      <c r="C7" s="42">
        <v>17.96</v>
      </c>
      <c r="D7" s="42">
        <v>17.03</v>
      </c>
      <c r="E7" s="42">
        <v>17.05</v>
      </c>
      <c r="F7" s="42">
        <v>17.170000000000002</v>
      </c>
      <c r="G7" s="42">
        <v>17.18</v>
      </c>
      <c r="H7" s="42">
        <v>17.28</v>
      </c>
      <c r="I7" s="42">
        <v>17.27</v>
      </c>
      <c r="J7" s="42">
        <v>17.260000000000002</v>
      </c>
      <c r="K7" s="42">
        <v>17.32</v>
      </c>
      <c r="L7" s="42">
        <v>17.29</v>
      </c>
      <c r="M7" s="42">
        <v>17.37</v>
      </c>
      <c r="N7" s="42">
        <v>17.34</v>
      </c>
    </row>
    <row r="8" spans="1:14" x14ac:dyDescent="0.2">
      <c r="A8" s="41" t="s">
        <v>31</v>
      </c>
      <c r="B8" s="426">
        <v>19.8</v>
      </c>
      <c r="C8" s="42">
        <v>19.45</v>
      </c>
      <c r="D8" s="42">
        <v>19.11</v>
      </c>
      <c r="E8" s="42">
        <v>18.23</v>
      </c>
      <c r="F8" s="42">
        <v>17.91</v>
      </c>
      <c r="G8" s="42">
        <v>17.420000000000002</v>
      </c>
      <c r="H8" s="42">
        <v>17</v>
      </c>
      <c r="I8" s="42">
        <v>16.579999999999998</v>
      </c>
      <c r="J8" s="42">
        <v>16.22</v>
      </c>
      <c r="K8" s="42">
        <v>15.86</v>
      </c>
      <c r="L8" s="42">
        <v>15.58</v>
      </c>
      <c r="M8" s="42">
        <v>15.29</v>
      </c>
      <c r="N8" s="42">
        <v>15.1</v>
      </c>
    </row>
    <row r="9" spans="1:14" x14ac:dyDescent="0.2">
      <c r="A9" s="52" t="s">
        <v>32</v>
      </c>
      <c r="B9" s="426">
        <v>17.91</v>
      </c>
      <c r="C9" s="42">
        <v>17.82</v>
      </c>
      <c r="D9" s="42">
        <v>17.53</v>
      </c>
      <c r="E9" s="42">
        <v>17.18</v>
      </c>
      <c r="F9" s="42">
        <v>16.899999999999999</v>
      </c>
      <c r="G9" s="42">
        <v>16.45</v>
      </c>
      <c r="H9" s="42">
        <v>16.07</v>
      </c>
      <c r="I9" s="42">
        <v>15.68</v>
      </c>
      <c r="J9" s="42">
        <v>15.36</v>
      </c>
      <c r="K9" s="42">
        <v>15.02</v>
      </c>
      <c r="L9" s="42">
        <v>14.77</v>
      </c>
      <c r="M9" s="42">
        <v>14.51</v>
      </c>
      <c r="N9" s="42">
        <v>14.36</v>
      </c>
    </row>
    <row r="10" spans="1:14" x14ac:dyDescent="0.2">
      <c r="A10" s="43" t="s">
        <v>37</v>
      </c>
      <c r="B10" s="427">
        <v>8.59</v>
      </c>
      <c r="C10" s="47">
        <v>8.6</v>
      </c>
      <c r="D10" s="47">
        <v>8.83</v>
      </c>
      <c r="E10" s="47">
        <v>8.85</v>
      </c>
      <c r="F10" s="47">
        <v>8.84</v>
      </c>
      <c r="G10" s="47">
        <v>8.7799999999999994</v>
      </c>
      <c r="H10" s="47">
        <v>8.73</v>
      </c>
      <c r="I10" s="47">
        <v>8.7100000000000009</v>
      </c>
      <c r="J10" s="47">
        <v>8.68</v>
      </c>
      <c r="K10" s="47">
        <v>8.67</v>
      </c>
      <c r="L10" s="47">
        <v>8.69</v>
      </c>
      <c r="M10" s="47">
        <v>8.7200000000000006</v>
      </c>
      <c r="N10" s="47">
        <v>8.81</v>
      </c>
    </row>
    <row r="11" spans="1:14" x14ac:dyDescent="0.2">
      <c r="A11" s="43" t="s">
        <v>38</v>
      </c>
      <c r="B11" s="427">
        <v>4.3600000000000003</v>
      </c>
      <c r="C11" s="47">
        <v>4.37</v>
      </c>
      <c r="D11" s="47">
        <v>4.21</v>
      </c>
      <c r="E11" s="47">
        <v>4.0599999999999996</v>
      </c>
      <c r="F11" s="47">
        <v>3.9</v>
      </c>
      <c r="G11" s="47">
        <v>3.63</v>
      </c>
      <c r="H11" s="47">
        <v>3.39</v>
      </c>
      <c r="I11" s="47">
        <v>3.16</v>
      </c>
      <c r="J11" s="47">
        <v>2.94</v>
      </c>
      <c r="K11" s="47">
        <v>2.74</v>
      </c>
      <c r="L11" s="47">
        <v>2.5499999999999998</v>
      </c>
      <c r="M11" s="47">
        <v>2.37</v>
      </c>
      <c r="N11" s="47">
        <v>2.21</v>
      </c>
    </row>
    <row r="12" spans="1:14" x14ac:dyDescent="0.2">
      <c r="A12" s="43" t="s">
        <v>39</v>
      </c>
      <c r="B12" s="427">
        <v>0.78</v>
      </c>
      <c r="C12" s="47">
        <v>0.77</v>
      </c>
      <c r="D12" s="47">
        <v>0.56000000000000005</v>
      </c>
      <c r="E12" s="47">
        <v>0.55000000000000004</v>
      </c>
      <c r="F12" s="47">
        <v>0.54</v>
      </c>
      <c r="G12" s="47">
        <v>0.53</v>
      </c>
      <c r="H12" s="47">
        <v>0.52</v>
      </c>
      <c r="I12" s="47">
        <v>0.5</v>
      </c>
      <c r="J12" s="47">
        <v>0.49</v>
      </c>
      <c r="K12" s="47">
        <v>0.48</v>
      </c>
      <c r="L12" s="47">
        <v>0.47</v>
      </c>
      <c r="M12" s="47">
        <v>0.46</v>
      </c>
      <c r="N12" s="47">
        <v>0.45</v>
      </c>
    </row>
    <row r="13" spans="1:14" x14ac:dyDescent="0.2">
      <c r="A13" s="44" t="s">
        <v>40</v>
      </c>
      <c r="B13" s="427">
        <v>0.25</v>
      </c>
      <c r="C13" s="47">
        <v>0.24</v>
      </c>
      <c r="D13" s="47">
        <v>0.04</v>
      </c>
      <c r="E13" s="47">
        <v>0.04</v>
      </c>
      <c r="F13" s="47">
        <v>0.04</v>
      </c>
      <c r="G13" s="47">
        <v>0.04</v>
      </c>
      <c r="H13" s="47">
        <v>0.04</v>
      </c>
      <c r="I13" s="47">
        <v>0.04</v>
      </c>
      <c r="J13" s="47">
        <v>0.04</v>
      </c>
      <c r="K13" s="47">
        <v>0.03</v>
      </c>
      <c r="L13" s="47">
        <v>0.03</v>
      </c>
      <c r="M13" s="47">
        <v>0.03</v>
      </c>
      <c r="N13" s="47">
        <v>0.03</v>
      </c>
    </row>
    <row r="14" spans="1:14" x14ac:dyDescent="0.2">
      <c r="A14" s="44" t="s">
        <v>41</v>
      </c>
      <c r="B14" s="427">
        <v>0.53</v>
      </c>
      <c r="C14" s="47">
        <v>0.53</v>
      </c>
      <c r="D14" s="47">
        <v>0.52</v>
      </c>
      <c r="E14" s="47">
        <v>0.51</v>
      </c>
      <c r="F14" s="47">
        <v>0.5</v>
      </c>
      <c r="G14" s="47">
        <v>0.49</v>
      </c>
      <c r="H14" s="47">
        <v>0.48</v>
      </c>
      <c r="I14" s="47">
        <v>0.47</v>
      </c>
      <c r="J14" s="47">
        <v>0.46</v>
      </c>
      <c r="K14" s="47">
        <v>0.45</v>
      </c>
      <c r="L14" s="47">
        <v>0.44</v>
      </c>
      <c r="M14" s="47">
        <v>0.43</v>
      </c>
      <c r="N14" s="47">
        <v>0.42</v>
      </c>
    </row>
    <row r="15" spans="1:14" x14ac:dyDescent="0.2">
      <c r="A15" s="43" t="s">
        <v>34</v>
      </c>
      <c r="B15" s="427">
        <v>0.82</v>
      </c>
      <c r="C15" s="47">
        <v>0.82</v>
      </c>
      <c r="D15" s="47">
        <v>0.81</v>
      </c>
      <c r="E15" s="47">
        <v>0.8</v>
      </c>
      <c r="F15" s="47">
        <v>0.78</v>
      </c>
      <c r="G15" s="47">
        <v>0.77</v>
      </c>
      <c r="H15" s="47">
        <v>0.76</v>
      </c>
      <c r="I15" s="47">
        <v>0.75</v>
      </c>
      <c r="J15" s="47">
        <v>0.74</v>
      </c>
      <c r="K15" s="47">
        <v>0.72</v>
      </c>
      <c r="L15" s="47">
        <v>0.71</v>
      </c>
      <c r="M15" s="47">
        <v>0.7</v>
      </c>
      <c r="N15" s="47">
        <v>0.69</v>
      </c>
    </row>
    <row r="16" spans="1:14" x14ac:dyDescent="0.2">
      <c r="A16" s="43" t="s">
        <v>42</v>
      </c>
      <c r="B16" s="427">
        <v>0.2</v>
      </c>
      <c r="C16" s="47">
        <v>0.14000000000000001</v>
      </c>
      <c r="D16" s="47">
        <v>0.1</v>
      </c>
      <c r="E16" s="47">
        <v>0.02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</row>
    <row r="17" spans="1:14" x14ac:dyDescent="0.2">
      <c r="A17" s="43" t="s">
        <v>43</v>
      </c>
      <c r="B17" s="427">
        <v>0.2</v>
      </c>
      <c r="C17" s="47">
        <v>0.2</v>
      </c>
      <c r="D17" s="47">
        <v>0.2</v>
      </c>
      <c r="E17" s="47">
        <v>0.2</v>
      </c>
      <c r="F17" s="47">
        <v>0.2</v>
      </c>
      <c r="G17" s="47">
        <v>0.2</v>
      </c>
      <c r="H17" s="47">
        <v>0.2</v>
      </c>
      <c r="I17" s="47">
        <v>0.2</v>
      </c>
      <c r="J17" s="47">
        <v>0.2</v>
      </c>
      <c r="K17" s="47">
        <v>0.2</v>
      </c>
      <c r="L17" s="47">
        <v>0.2</v>
      </c>
      <c r="M17" s="47">
        <v>0.2</v>
      </c>
      <c r="N17" s="47">
        <v>0.2</v>
      </c>
    </row>
    <row r="18" spans="1:14" x14ac:dyDescent="0.2">
      <c r="A18" s="43" t="s">
        <v>44</v>
      </c>
      <c r="B18" s="427">
        <v>0.2</v>
      </c>
      <c r="C18" s="47">
        <v>0.18</v>
      </c>
      <c r="D18" s="47">
        <v>0.18</v>
      </c>
      <c r="E18" s="47">
        <v>0.17</v>
      </c>
      <c r="F18" s="47">
        <v>0.17</v>
      </c>
      <c r="G18" s="47">
        <v>0.16</v>
      </c>
      <c r="H18" s="47">
        <v>0.15</v>
      </c>
      <c r="I18" s="47">
        <v>0.15</v>
      </c>
      <c r="J18" s="47">
        <v>0.14000000000000001</v>
      </c>
      <c r="K18" s="47">
        <v>0.14000000000000001</v>
      </c>
      <c r="L18" s="47">
        <v>0.13</v>
      </c>
      <c r="M18" s="47">
        <v>0.13</v>
      </c>
      <c r="N18" s="47">
        <v>0.12</v>
      </c>
    </row>
    <row r="19" spans="1:14" x14ac:dyDescent="0.2">
      <c r="A19" s="43" t="s">
        <v>45</v>
      </c>
      <c r="B19" s="427">
        <v>0.2</v>
      </c>
      <c r="C19" s="47">
        <v>0.2</v>
      </c>
      <c r="D19" s="47">
        <v>0.2</v>
      </c>
      <c r="E19" s="47">
        <v>0.2</v>
      </c>
      <c r="F19" s="47">
        <v>0.2</v>
      </c>
      <c r="G19" s="47">
        <v>0.2</v>
      </c>
      <c r="H19" s="47">
        <v>0.2</v>
      </c>
      <c r="I19" s="47">
        <v>0.2</v>
      </c>
      <c r="J19" s="47">
        <v>0.2</v>
      </c>
      <c r="K19" s="47">
        <v>0.2</v>
      </c>
      <c r="L19" s="47">
        <v>0.2</v>
      </c>
      <c r="M19" s="47">
        <v>0.2</v>
      </c>
      <c r="N19" s="47">
        <v>0.2</v>
      </c>
    </row>
    <row r="20" spans="1:14" x14ac:dyDescent="0.2">
      <c r="A20" s="43" t="s">
        <v>46</v>
      </c>
      <c r="B20" s="427">
        <v>0.22</v>
      </c>
      <c r="C20" s="47">
        <v>0.28000000000000003</v>
      </c>
      <c r="D20" s="47">
        <v>0.27</v>
      </c>
      <c r="E20" s="47">
        <v>0.26</v>
      </c>
      <c r="F20" s="47">
        <v>0.25</v>
      </c>
      <c r="G20" s="47">
        <v>0.25</v>
      </c>
      <c r="H20" s="47">
        <v>0.24</v>
      </c>
      <c r="I20" s="47">
        <v>0.23</v>
      </c>
      <c r="J20" s="47">
        <v>0.23</v>
      </c>
      <c r="K20" s="47">
        <v>0.22</v>
      </c>
      <c r="L20" s="47">
        <v>0.21</v>
      </c>
      <c r="M20" s="47">
        <v>0.2</v>
      </c>
      <c r="N20" s="47">
        <v>0.2</v>
      </c>
    </row>
    <row r="21" spans="1:14" x14ac:dyDescent="0.2">
      <c r="A21" s="43" t="s">
        <v>35</v>
      </c>
      <c r="B21" s="427">
        <v>2.33</v>
      </c>
      <c r="C21" s="47">
        <v>2.25</v>
      </c>
      <c r="D21" s="47">
        <v>2.16</v>
      </c>
      <c r="E21" s="47">
        <v>2.0699999999999998</v>
      </c>
      <c r="F21" s="47">
        <v>2.02</v>
      </c>
      <c r="G21" s="47">
        <v>1.92</v>
      </c>
      <c r="H21" s="47">
        <v>1.87</v>
      </c>
      <c r="I21" s="47">
        <v>1.78</v>
      </c>
      <c r="J21" s="47">
        <v>1.73</v>
      </c>
      <c r="K21" s="47">
        <v>1.65</v>
      </c>
      <c r="L21" s="47">
        <v>1.6</v>
      </c>
      <c r="M21" s="47">
        <v>1.52</v>
      </c>
      <c r="N21" s="47">
        <v>1.48</v>
      </c>
    </row>
    <row r="22" spans="1:14" x14ac:dyDescent="0.2">
      <c r="A22" s="44" t="s">
        <v>47</v>
      </c>
      <c r="B22" s="427">
        <v>0.32</v>
      </c>
      <c r="C22" s="47">
        <v>0.28999999999999998</v>
      </c>
      <c r="D22" s="47">
        <v>0.27</v>
      </c>
      <c r="E22" s="47">
        <v>0.24</v>
      </c>
      <c r="F22" s="47">
        <v>0.25</v>
      </c>
      <c r="G22" s="47">
        <v>0.22</v>
      </c>
      <c r="H22" s="47">
        <v>0.23</v>
      </c>
      <c r="I22" s="47">
        <v>0.2</v>
      </c>
      <c r="J22" s="47">
        <v>0.21</v>
      </c>
      <c r="K22" s="47">
        <v>0.19</v>
      </c>
      <c r="L22" s="47">
        <v>0.2</v>
      </c>
      <c r="M22" s="47">
        <v>0.17</v>
      </c>
      <c r="N22" s="47">
        <v>0.18</v>
      </c>
    </row>
    <row r="23" spans="1:14" x14ac:dyDescent="0.2">
      <c r="A23" s="44" t="s">
        <v>48</v>
      </c>
      <c r="B23" s="427">
        <v>2.0099999999999998</v>
      </c>
      <c r="C23" s="47">
        <v>1.95</v>
      </c>
      <c r="D23" s="47">
        <v>1.89</v>
      </c>
      <c r="E23" s="47">
        <v>1.83</v>
      </c>
      <c r="F23" s="47">
        <v>1.77</v>
      </c>
      <c r="G23" s="47">
        <v>1.7</v>
      </c>
      <c r="H23" s="47">
        <v>1.64</v>
      </c>
      <c r="I23" s="47">
        <v>1.58</v>
      </c>
      <c r="J23" s="47">
        <v>1.52</v>
      </c>
      <c r="K23" s="47">
        <v>1.46</v>
      </c>
      <c r="L23" s="47">
        <v>1.41</v>
      </c>
      <c r="M23" s="47">
        <v>1.35</v>
      </c>
      <c r="N23" s="47">
        <v>1.3</v>
      </c>
    </row>
    <row r="24" spans="1:14" x14ac:dyDescent="0.2">
      <c r="A24" s="45" t="s">
        <v>49</v>
      </c>
      <c r="B24" s="427">
        <v>0.44</v>
      </c>
      <c r="C24" s="47">
        <v>0.46</v>
      </c>
      <c r="D24" s="47">
        <v>0.45</v>
      </c>
      <c r="E24" s="47">
        <v>0.43</v>
      </c>
      <c r="F24" s="47">
        <v>0.42</v>
      </c>
      <c r="G24" s="47">
        <v>0.4</v>
      </c>
      <c r="H24" s="47">
        <v>0.39</v>
      </c>
      <c r="I24" s="47">
        <v>0.37</v>
      </c>
      <c r="J24" s="47">
        <v>0.36</v>
      </c>
      <c r="K24" s="47">
        <v>0.35</v>
      </c>
      <c r="L24" s="47">
        <v>0.33</v>
      </c>
      <c r="M24" s="47">
        <v>0.32</v>
      </c>
      <c r="N24" s="47">
        <v>0.31</v>
      </c>
    </row>
    <row r="25" spans="1:14" x14ac:dyDescent="0.2">
      <c r="A25" s="41" t="s">
        <v>50</v>
      </c>
      <c r="B25" s="426">
        <v>1.89</v>
      </c>
      <c r="C25" s="42">
        <v>1.63</v>
      </c>
      <c r="D25" s="42">
        <v>1.08</v>
      </c>
      <c r="E25" s="42">
        <v>1.05</v>
      </c>
      <c r="F25" s="42">
        <v>1.01</v>
      </c>
      <c r="G25" s="42">
        <v>0.97</v>
      </c>
      <c r="H25" s="42">
        <v>0.94</v>
      </c>
      <c r="I25" s="42">
        <v>0.9</v>
      </c>
      <c r="J25" s="42">
        <v>0.87</v>
      </c>
      <c r="K25" s="42">
        <v>0.84</v>
      </c>
      <c r="L25" s="42">
        <v>0.8</v>
      </c>
      <c r="M25" s="42">
        <v>0.77</v>
      </c>
      <c r="N25" s="42">
        <v>0.74</v>
      </c>
    </row>
    <row r="26" spans="1:14" x14ac:dyDescent="0.2">
      <c r="A26" s="44" t="s">
        <v>51</v>
      </c>
      <c r="B26" s="427">
        <v>1.89</v>
      </c>
      <c r="C26" s="47">
        <v>1.63</v>
      </c>
      <c r="D26" s="42">
        <v>1.58</v>
      </c>
      <c r="E26" s="42">
        <v>1.05</v>
      </c>
      <c r="F26" s="42">
        <v>1.01</v>
      </c>
      <c r="G26" s="42">
        <v>0.97</v>
      </c>
      <c r="H26" s="42">
        <v>0.94</v>
      </c>
      <c r="I26" s="42">
        <v>0.9</v>
      </c>
      <c r="J26" s="42">
        <v>0.87</v>
      </c>
      <c r="K26" s="42">
        <v>0.84</v>
      </c>
      <c r="L26" s="42">
        <v>0.8</v>
      </c>
      <c r="M26" s="42">
        <v>0.77</v>
      </c>
      <c r="N26" s="42">
        <v>0.74</v>
      </c>
    </row>
    <row r="27" spans="1:14" x14ac:dyDescent="0.2">
      <c r="A27" s="50" t="s">
        <v>52</v>
      </c>
      <c r="B27" s="427">
        <v>0</v>
      </c>
      <c r="C27" s="47">
        <v>0</v>
      </c>
      <c r="D27" s="47">
        <v>0.5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x14ac:dyDescent="0.2">
      <c r="A28" s="41" t="s">
        <v>53</v>
      </c>
      <c r="B28" s="426">
        <v>-1.76</v>
      </c>
      <c r="C28" s="42">
        <v>-1.49</v>
      </c>
      <c r="D28" s="42">
        <v>-1.58</v>
      </c>
      <c r="E28" s="42">
        <v>-1.18</v>
      </c>
      <c r="F28" s="42">
        <v>-0.74</v>
      </c>
      <c r="G28" s="42">
        <v>-0.25</v>
      </c>
      <c r="H28" s="42">
        <v>0.27</v>
      </c>
      <c r="I28" s="42">
        <v>0.68</v>
      </c>
      <c r="J28" s="42">
        <v>1.03</v>
      </c>
      <c r="K28" s="42">
        <v>1.47</v>
      </c>
      <c r="L28" s="42">
        <v>1.72</v>
      </c>
      <c r="M28" s="42">
        <v>2.08</v>
      </c>
      <c r="N28" s="42">
        <v>2.2400000000000002</v>
      </c>
    </row>
    <row r="29" spans="1:14" ht="12.75" thickBot="1" x14ac:dyDescent="0.25">
      <c r="A29" s="48" t="s">
        <v>54</v>
      </c>
      <c r="B29" s="428">
        <v>6827.6</v>
      </c>
      <c r="C29" s="49">
        <v>7284.6</v>
      </c>
      <c r="D29" s="49">
        <v>7831.5</v>
      </c>
      <c r="E29" s="49">
        <v>8405.7999999999993</v>
      </c>
      <c r="F29" s="49">
        <v>9016</v>
      </c>
      <c r="G29" s="49">
        <v>9673.2999999999993</v>
      </c>
      <c r="H29" s="49">
        <v>10383.4</v>
      </c>
      <c r="I29" s="49">
        <v>11150.7</v>
      </c>
      <c r="J29" s="49">
        <v>11980.3</v>
      </c>
      <c r="K29" s="49">
        <v>12876.7</v>
      </c>
      <c r="L29" s="49">
        <v>13844.2</v>
      </c>
      <c r="M29" s="49">
        <v>14889.9</v>
      </c>
      <c r="N29" s="49">
        <v>16020.6</v>
      </c>
    </row>
  </sheetData>
  <mergeCells count="1">
    <mergeCell ref="A3:N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5">
    <tabColor rgb="FF9EBBD3"/>
  </sheetPr>
  <dimension ref="A1:N29"/>
  <sheetViews>
    <sheetView zoomScale="115" zoomScaleNormal="115" workbookViewId="0"/>
  </sheetViews>
  <sheetFormatPr defaultRowHeight="12" x14ac:dyDescent="0.2"/>
  <cols>
    <col min="1" max="1" width="37.140625" style="35" bestFit="1" customWidth="1"/>
    <col min="2" max="16384" width="9.140625" style="35"/>
  </cols>
  <sheetData>
    <row r="1" spans="1:14" s="1" customFormat="1" ht="15" x14ac:dyDescent="0.25">
      <c r="A1" s="3" t="s">
        <v>0</v>
      </c>
    </row>
    <row r="2" spans="1:14" s="1" customFormat="1" ht="15" x14ac:dyDescent="0.25"/>
    <row r="3" spans="1:14" s="1" customFormat="1" ht="15" x14ac:dyDescent="0.25">
      <c r="A3" s="34" t="s">
        <v>488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">
      <c r="A4" s="36" t="s">
        <v>28</v>
      </c>
      <c r="B4" s="37">
        <v>2018</v>
      </c>
      <c r="C4" s="37">
        <v>2019</v>
      </c>
      <c r="D4" s="37">
        <v>2020</v>
      </c>
      <c r="E4" s="37">
        <v>2021</v>
      </c>
      <c r="F4" s="37">
        <v>2022</v>
      </c>
      <c r="G4" s="37">
        <v>2023</v>
      </c>
      <c r="H4" s="37">
        <v>2024</v>
      </c>
      <c r="I4" s="37">
        <v>2025</v>
      </c>
      <c r="J4" s="37">
        <v>2026</v>
      </c>
      <c r="K4" s="37">
        <v>2027</v>
      </c>
      <c r="L4" s="37">
        <v>2028</v>
      </c>
      <c r="M4" s="37">
        <v>2029</v>
      </c>
      <c r="N4" s="38">
        <v>2030</v>
      </c>
    </row>
    <row r="5" spans="1:14" x14ac:dyDescent="0.2">
      <c r="A5" s="39" t="s">
        <v>36</v>
      </c>
      <c r="B5" s="425">
        <v>21.74</v>
      </c>
      <c r="C5" s="40">
        <v>20.93</v>
      </c>
      <c r="D5" s="40">
        <v>20.48</v>
      </c>
      <c r="E5" s="40">
        <v>20.61</v>
      </c>
      <c r="F5" s="40">
        <v>20.85</v>
      </c>
      <c r="G5" s="40">
        <v>20.91</v>
      </c>
      <c r="H5" s="40">
        <v>20.96</v>
      </c>
      <c r="I5" s="40">
        <v>21.01</v>
      </c>
      <c r="J5" s="40">
        <v>21.05</v>
      </c>
      <c r="K5" s="40">
        <v>21.08</v>
      </c>
      <c r="L5" s="40">
        <v>21.09</v>
      </c>
      <c r="M5" s="40">
        <v>21.13</v>
      </c>
      <c r="N5" s="40">
        <v>21.13</v>
      </c>
    </row>
    <row r="6" spans="1:14" x14ac:dyDescent="0.2">
      <c r="A6" s="41" t="s">
        <v>29</v>
      </c>
      <c r="B6" s="426">
        <v>3.76</v>
      </c>
      <c r="C6" s="42">
        <v>3.62</v>
      </c>
      <c r="D6" s="42">
        <v>3.48</v>
      </c>
      <c r="E6" s="42">
        <v>3.53</v>
      </c>
      <c r="F6" s="42">
        <v>3.6</v>
      </c>
      <c r="G6" s="42">
        <v>3.64</v>
      </c>
      <c r="H6" s="42">
        <v>3.67</v>
      </c>
      <c r="I6" s="42">
        <v>3.71</v>
      </c>
      <c r="J6" s="42">
        <v>3.74</v>
      </c>
      <c r="K6" s="42">
        <v>3.77</v>
      </c>
      <c r="L6" s="42">
        <v>3.8</v>
      </c>
      <c r="M6" s="42">
        <v>3.83</v>
      </c>
      <c r="N6" s="42">
        <v>3.85</v>
      </c>
    </row>
    <row r="7" spans="1:14" x14ac:dyDescent="0.2">
      <c r="A7" s="41" t="s">
        <v>30</v>
      </c>
      <c r="B7" s="426">
        <v>17.98</v>
      </c>
      <c r="C7" s="42">
        <v>17.309999999999999</v>
      </c>
      <c r="D7" s="42">
        <v>17</v>
      </c>
      <c r="E7" s="42">
        <v>17.079999999999998</v>
      </c>
      <c r="F7" s="42">
        <v>17.25</v>
      </c>
      <c r="G7" s="42">
        <v>17.27</v>
      </c>
      <c r="H7" s="42">
        <v>17.29</v>
      </c>
      <c r="I7" s="42">
        <v>17.3</v>
      </c>
      <c r="J7" s="42">
        <v>17.309999999999999</v>
      </c>
      <c r="K7" s="42">
        <v>17.309999999999999</v>
      </c>
      <c r="L7" s="42">
        <v>17.29</v>
      </c>
      <c r="M7" s="42">
        <v>17.309999999999999</v>
      </c>
      <c r="N7" s="42">
        <v>17.29</v>
      </c>
    </row>
    <row r="8" spans="1:14" x14ac:dyDescent="0.2">
      <c r="A8" s="41" t="s">
        <v>31</v>
      </c>
      <c r="B8" s="426">
        <v>19.8</v>
      </c>
      <c r="C8" s="42">
        <v>19.649999999999999</v>
      </c>
      <c r="D8" s="42">
        <v>19.100000000000001</v>
      </c>
      <c r="E8" s="42">
        <v>18.48</v>
      </c>
      <c r="F8" s="42">
        <v>18.2</v>
      </c>
      <c r="G8" s="42">
        <v>17.88</v>
      </c>
      <c r="H8" s="42">
        <v>17.64</v>
      </c>
      <c r="I8" s="42">
        <v>17.38</v>
      </c>
      <c r="J8" s="42">
        <v>17.190000000000001</v>
      </c>
      <c r="K8" s="42">
        <v>16.98</v>
      </c>
      <c r="L8" s="42">
        <v>16.850000000000001</v>
      </c>
      <c r="M8" s="42">
        <v>16.690000000000001</v>
      </c>
      <c r="N8" s="42">
        <v>16.62</v>
      </c>
    </row>
    <row r="9" spans="1:14" x14ac:dyDescent="0.2">
      <c r="A9" s="52" t="s">
        <v>32</v>
      </c>
      <c r="B9" s="426">
        <v>17.91</v>
      </c>
      <c r="C9" s="42">
        <v>17.809999999999999</v>
      </c>
      <c r="D9" s="42">
        <v>17.72</v>
      </c>
      <c r="E9" s="42">
        <v>17.64</v>
      </c>
      <c r="F9" s="42">
        <v>17.37</v>
      </c>
      <c r="G9" s="42">
        <v>17.07</v>
      </c>
      <c r="H9" s="42">
        <v>16.84</v>
      </c>
      <c r="I9" s="42">
        <v>16.600000000000001</v>
      </c>
      <c r="J9" s="42">
        <v>16.420000000000002</v>
      </c>
      <c r="K9" s="42">
        <v>16.23</v>
      </c>
      <c r="L9" s="42">
        <v>16.11</v>
      </c>
      <c r="M9" s="42">
        <v>15.96</v>
      </c>
      <c r="N9" s="42">
        <v>15.9</v>
      </c>
    </row>
    <row r="10" spans="1:14" x14ac:dyDescent="0.2">
      <c r="A10" s="43" t="s">
        <v>37</v>
      </c>
      <c r="B10" s="430">
        <v>8.59</v>
      </c>
      <c r="C10" s="21">
        <v>8.6</v>
      </c>
      <c r="D10" s="21">
        <v>8.86</v>
      </c>
      <c r="E10" s="21">
        <v>8.93</v>
      </c>
      <c r="F10" s="21">
        <v>9.02</v>
      </c>
      <c r="G10" s="21">
        <v>9.1</v>
      </c>
      <c r="H10" s="21">
        <v>9.18</v>
      </c>
      <c r="I10" s="21">
        <v>9.27</v>
      </c>
      <c r="J10" s="21">
        <v>9.3699999999999992</v>
      </c>
      <c r="K10" s="21">
        <v>9.48</v>
      </c>
      <c r="L10" s="21">
        <v>9.6</v>
      </c>
      <c r="M10" s="21">
        <v>9.73</v>
      </c>
      <c r="N10" s="21">
        <v>9.89</v>
      </c>
    </row>
    <row r="11" spans="1:14" x14ac:dyDescent="0.2">
      <c r="A11" s="43" t="s">
        <v>38</v>
      </c>
      <c r="B11" s="430">
        <v>4.3600000000000003</v>
      </c>
      <c r="C11" s="21">
        <v>4.37</v>
      </c>
      <c r="D11" s="21">
        <v>4.3499999999999996</v>
      </c>
      <c r="E11" s="21">
        <v>4.3600000000000003</v>
      </c>
      <c r="F11" s="21">
        <v>4.07</v>
      </c>
      <c r="G11" s="21">
        <v>3.78</v>
      </c>
      <c r="H11" s="21">
        <v>3.52</v>
      </c>
      <c r="I11" s="21">
        <v>3.27</v>
      </c>
      <c r="J11" s="21">
        <v>3.03</v>
      </c>
      <c r="K11" s="21">
        <v>2.82</v>
      </c>
      <c r="L11" s="21">
        <v>2.61</v>
      </c>
      <c r="M11" s="21">
        <v>2.4300000000000002</v>
      </c>
      <c r="N11" s="21">
        <v>2.25</v>
      </c>
    </row>
    <row r="12" spans="1:14" x14ac:dyDescent="0.2">
      <c r="A12" s="43" t="s">
        <v>39</v>
      </c>
      <c r="B12" s="430">
        <v>0.78</v>
      </c>
      <c r="C12" s="21">
        <v>0.77</v>
      </c>
      <c r="D12" s="21">
        <v>0.56000000000000005</v>
      </c>
      <c r="E12" s="21">
        <v>0.56000000000000005</v>
      </c>
      <c r="F12" s="21">
        <v>0.56000000000000005</v>
      </c>
      <c r="G12" s="21">
        <v>0.55000000000000004</v>
      </c>
      <c r="H12" s="21">
        <v>0.55000000000000004</v>
      </c>
      <c r="I12" s="21">
        <v>0.55000000000000004</v>
      </c>
      <c r="J12" s="21">
        <v>0.54</v>
      </c>
      <c r="K12" s="21">
        <v>0.54</v>
      </c>
      <c r="L12" s="21">
        <v>0.54</v>
      </c>
      <c r="M12" s="21">
        <v>0.53</v>
      </c>
      <c r="N12" s="21">
        <v>0.53</v>
      </c>
    </row>
    <row r="13" spans="1:14" x14ac:dyDescent="0.2">
      <c r="A13" s="44" t="s">
        <v>40</v>
      </c>
      <c r="B13" s="430">
        <v>0.25</v>
      </c>
      <c r="C13" s="21">
        <v>0.24</v>
      </c>
      <c r="D13" s="21">
        <v>0.04</v>
      </c>
      <c r="E13" s="21">
        <v>0.04</v>
      </c>
      <c r="F13" s="21">
        <v>0.04</v>
      </c>
      <c r="G13" s="21">
        <v>0.04</v>
      </c>
      <c r="H13" s="21">
        <v>0.04</v>
      </c>
      <c r="I13" s="21">
        <v>0.04</v>
      </c>
      <c r="J13" s="21">
        <v>0.04</v>
      </c>
      <c r="K13" s="21">
        <v>0.04</v>
      </c>
      <c r="L13" s="21">
        <v>0.04</v>
      </c>
      <c r="M13" s="21">
        <v>0.04</v>
      </c>
      <c r="N13" s="21">
        <v>0.04</v>
      </c>
    </row>
    <row r="14" spans="1:14" x14ac:dyDescent="0.2">
      <c r="A14" s="44" t="s">
        <v>41</v>
      </c>
      <c r="B14" s="430">
        <v>0.53</v>
      </c>
      <c r="C14" s="21">
        <v>0.53</v>
      </c>
      <c r="D14" s="21">
        <v>0.52</v>
      </c>
      <c r="E14" s="21">
        <v>0.52</v>
      </c>
      <c r="F14" s="21">
        <v>0.52</v>
      </c>
      <c r="G14" s="21">
        <v>0.51</v>
      </c>
      <c r="H14" s="21">
        <v>0.51</v>
      </c>
      <c r="I14" s="21">
        <v>0.51</v>
      </c>
      <c r="J14" s="21">
        <v>0.5</v>
      </c>
      <c r="K14" s="21">
        <v>0.5</v>
      </c>
      <c r="L14" s="21">
        <v>0.5</v>
      </c>
      <c r="M14" s="21">
        <v>0.49</v>
      </c>
      <c r="N14" s="21">
        <v>0.49</v>
      </c>
    </row>
    <row r="15" spans="1:14" x14ac:dyDescent="0.2">
      <c r="A15" s="43" t="s">
        <v>34</v>
      </c>
      <c r="B15" s="430">
        <v>0.82</v>
      </c>
      <c r="C15" s="21">
        <v>0.82</v>
      </c>
      <c r="D15" s="21">
        <v>0.81</v>
      </c>
      <c r="E15" s="21">
        <v>0.8</v>
      </c>
      <c r="F15" s="21">
        <v>0.79</v>
      </c>
      <c r="G15" s="21">
        <v>0.77</v>
      </c>
      <c r="H15" s="21">
        <v>0.76</v>
      </c>
      <c r="I15" s="21">
        <v>0.74</v>
      </c>
      <c r="J15" s="21">
        <v>0.73</v>
      </c>
      <c r="K15" s="21">
        <v>0.71</v>
      </c>
      <c r="L15" s="21">
        <v>0.7</v>
      </c>
      <c r="M15" s="21">
        <v>0.68</v>
      </c>
      <c r="N15" s="21">
        <v>0.67</v>
      </c>
    </row>
    <row r="16" spans="1:14" x14ac:dyDescent="0.2">
      <c r="A16" s="43" t="s">
        <v>42</v>
      </c>
      <c r="B16" s="430">
        <v>0.2</v>
      </c>
      <c r="C16" s="21">
        <v>0.14000000000000001</v>
      </c>
      <c r="D16" s="21">
        <v>0.1</v>
      </c>
      <c r="E16" s="21">
        <v>0.02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</row>
    <row r="17" spans="1:14" x14ac:dyDescent="0.2">
      <c r="A17" s="43" t="s">
        <v>43</v>
      </c>
      <c r="B17" s="430">
        <v>0.2</v>
      </c>
      <c r="C17" s="21">
        <v>0.2</v>
      </c>
      <c r="D17" s="21">
        <v>0.2</v>
      </c>
      <c r="E17" s="21">
        <v>0.2</v>
      </c>
      <c r="F17" s="21">
        <v>0.2</v>
      </c>
      <c r="G17" s="21">
        <v>0.2</v>
      </c>
      <c r="H17" s="21">
        <v>0.2</v>
      </c>
      <c r="I17" s="21">
        <v>0.2</v>
      </c>
      <c r="J17" s="21">
        <v>0.2</v>
      </c>
      <c r="K17" s="21">
        <v>0.2</v>
      </c>
      <c r="L17" s="21">
        <v>0.2</v>
      </c>
      <c r="M17" s="21">
        <v>0.2</v>
      </c>
      <c r="N17" s="21">
        <v>0.2</v>
      </c>
    </row>
    <row r="18" spans="1:14" x14ac:dyDescent="0.2">
      <c r="A18" s="43" t="s">
        <v>44</v>
      </c>
      <c r="B18" s="430">
        <v>0.2</v>
      </c>
      <c r="C18" s="21">
        <v>0.18</v>
      </c>
      <c r="D18" s="21">
        <v>0.18</v>
      </c>
      <c r="E18" s="21">
        <v>0.18</v>
      </c>
      <c r="F18" s="21">
        <v>0.17</v>
      </c>
      <c r="G18" s="21">
        <v>0.17</v>
      </c>
      <c r="H18" s="21">
        <v>0.17</v>
      </c>
      <c r="I18" s="21">
        <v>0.16</v>
      </c>
      <c r="J18" s="21">
        <v>0.16</v>
      </c>
      <c r="K18" s="21">
        <v>0.16</v>
      </c>
      <c r="L18" s="21">
        <v>0.16</v>
      </c>
      <c r="M18" s="21">
        <v>0.15</v>
      </c>
      <c r="N18" s="21">
        <v>0.15</v>
      </c>
    </row>
    <row r="19" spans="1:14" x14ac:dyDescent="0.2">
      <c r="A19" s="43" t="s">
        <v>45</v>
      </c>
      <c r="B19" s="430">
        <v>0.2</v>
      </c>
      <c r="C19" s="21">
        <v>0.2</v>
      </c>
      <c r="D19" s="21">
        <v>0.2</v>
      </c>
      <c r="E19" s="21">
        <v>0.2</v>
      </c>
      <c r="F19" s="21">
        <v>0.2</v>
      </c>
      <c r="G19" s="21">
        <v>0.2</v>
      </c>
      <c r="H19" s="21">
        <v>0.2</v>
      </c>
      <c r="I19" s="21">
        <v>0.2</v>
      </c>
      <c r="J19" s="21">
        <v>0.2</v>
      </c>
      <c r="K19" s="21">
        <v>0.2</v>
      </c>
      <c r="L19" s="21">
        <v>0.2</v>
      </c>
      <c r="M19" s="21">
        <v>0.2</v>
      </c>
      <c r="N19" s="21">
        <v>0.2</v>
      </c>
    </row>
    <row r="20" spans="1:14" x14ac:dyDescent="0.2">
      <c r="A20" s="43" t="s">
        <v>46</v>
      </c>
      <c r="B20" s="430">
        <v>0.22</v>
      </c>
      <c r="C20" s="21">
        <v>0.28000000000000003</v>
      </c>
      <c r="D20" s="21">
        <v>0.27</v>
      </c>
      <c r="E20" s="21">
        <v>0.27</v>
      </c>
      <c r="F20" s="21">
        <v>0.26</v>
      </c>
      <c r="G20" s="21">
        <v>0.25</v>
      </c>
      <c r="H20" s="21">
        <v>0.25</v>
      </c>
      <c r="I20" s="21">
        <v>0.24</v>
      </c>
      <c r="J20" s="21">
        <v>0.23</v>
      </c>
      <c r="K20" s="21">
        <v>0.23</v>
      </c>
      <c r="L20" s="21">
        <v>0.22</v>
      </c>
      <c r="M20" s="21">
        <v>0.21</v>
      </c>
      <c r="N20" s="21">
        <v>0.21</v>
      </c>
    </row>
    <row r="21" spans="1:14" x14ac:dyDescent="0.2">
      <c r="A21" s="43" t="s">
        <v>35</v>
      </c>
      <c r="B21" s="430">
        <v>2.33</v>
      </c>
      <c r="C21" s="21">
        <v>2.2400000000000002</v>
      </c>
      <c r="D21" s="21">
        <v>2.1800000000000002</v>
      </c>
      <c r="E21" s="21">
        <v>2.11</v>
      </c>
      <c r="F21" s="21">
        <v>2.1</v>
      </c>
      <c r="G21" s="21">
        <v>2.04</v>
      </c>
      <c r="H21" s="21">
        <v>2.02</v>
      </c>
      <c r="I21" s="21">
        <v>1.96</v>
      </c>
      <c r="J21" s="21">
        <v>1.95</v>
      </c>
      <c r="K21" s="21">
        <v>1.89</v>
      </c>
      <c r="L21" s="21">
        <v>1.87</v>
      </c>
      <c r="M21" s="21">
        <v>1.82</v>
      </c>
      <c r="N21" s="21">
        <v>1.8</v>
      </c>
    </row>
    <row r="22" spans="1:14" x14ac:dyDescent="0.2">
      <c r="A22" s="44" t="s">
        <v>47</v>
      </c>
      <c r="B22" s="430">
        <v>0.32</v>
      </c>
      <c r="C22" s="21">
        <v>0.28999999999999998</v>
      </c>
      <c r="D22" s="21">
        <v>0.27</v>
      </c>
      <c r="E22" s="21">
        <v>0.24</v>
      </c>
      <c r="F22" s="21">
        <v>0.26</v>
      </c>
      <c r="G22" s="21">
        <v>0.23</v>
      </c>
      <c r="H22" s="21">
        <v>0.25</v>
      </c>
      <c r="I22" s="21">
        <v>0.22</v>
      </c>
      <c r="J22" s="21">
        <v>0.24</v>
      </c>
      <c r="K22" s="21">
        <v>0.21</v>
      </c>
      <c r="L22" s="21">
        <v>0.23</v>
      </c>
      <c r="M22" s="21">
        <v>0.2</v>
      </c>
      <c r="N22" s="21">
        <v>0.22</v>
      </c>
    </row>
    <row r="23" spans="1:14" x14ac:dyDescent="0.2">
      <c r="A23" s="44" t="s">
        <v>48</v>
      </c>
      <c r="B23" s="430">
        <v>2.0099999999999998</v>
      </c>
      <c r="C23" s="21">
        <v>1.95</v>
      </c>
      <c r="D23" s="21">
        <v>1.91</v>
      </c>
      <c r="E23" s="21">
        <v>1.87</v>
      </c>
      <c r="F23" s="21">
        <v>1.84</v>
      </c>
      <c r="G23" s="21">
        <v>1.81</v>
      </c>
      <c r="H23" s="21">
        <v>1.77</v>
      </c>
      <c r="I23" s="21">
        <v>1.74</v>
      </c>
      <c r="J23" s="21">
        <v>1.71</v>
      </c>
      <c r="K23" s="21">
        <v>1.68</v>
      </c>
      <c r="L23" s="21">
        <v>1.65</v>
      </c>
      <c r="M23" s="21">
        <v>1.62</v>
      </c>
      <c r="N23" s="21">
        <v>1.58</v>
      </c>
    </row>
    <row r="24" spans="1:14" x14ac:dyDescent="0.2">
      <c r="A24" s="45" t="s">
        <v>49</v>
      </c>
      <c r="B24" s="430">
        <v>0.44</v>
      </c>
      <c r="C24" s="21">
        <v>0.46</v>
      </c>
      <c r="D24" s="21">
        <v>0.45</v>
      </c>
      <c r="E24" s="21">
        <v>0.44</v>
      </c>
      <c r="F24" s="21">
        <v>0.43</v>
      </c>
      <c r="G24" s="21">
        <v>0.43</v>
      </c>
      <c r="H24" s="21">
        <v>0.42</v>
      </c>
      <c r="I24" s="21">
        <v>0.41</v>
      </c>
      <c r="J24" s="21">
        <v>0.4</v>
      </c>
      <c r="K24" s="21">
        <v>0.4</v>
      </c>
      <c r="L24" s="21">
        <v>0.39</v>
      </c>
      <c r="M24" s="21">
        <v>0.38</v>
      </c>
      <c r="N24" s="21">
        <v>0.37</v>
      </c>
    </row>
    <row r="25" spans="1:14" x14ac:dyDescent="0.2">
      <c r="A25" s="41" t="s">
        <v>50</v>
      </c>
      <c r="B25" s="426">
        <v>1.89</v>
      </c>
      <c r="C25" s="42">
        <v>1.4</v>
      </c>
      <c r="D25" s="42">
        <v>0.86</v>
      </c>
      <c r="E25" s="42">
        <v>0.84</v>
      </c>
      <c r="F25" s="42">
        <v>0.83</v>
      </c>
      <c r="G25" s="42">
        <v>0.81</v>
      </c>
      <c r="H25" s="42">
        <v>0.8</v>
      </c>
      <c r="I25" s="42">
        <v>0.78</v>
      </c>
      <c r="J25" s="42">
        <v>0.77</v>
      </c>
      <c r="K25" s="42">
        <v>0.75</v>
      </c>
      <c r="L25" s="42">
        <v>0.74</v>
      </c>
      <c r="M25" s="42">
        <v>0.73</v>
      </c>
      <c r="N25" s="42">
        <v>0.71</v>
      </c>
    </row>
    <row r="26" spans="1:14" x14ac:dyDescent="0.2">
      <c r="A26" s="44" t="s">
        <v>51</v>
      </c>
      <c r="B26" s="430">
        <v>1.89</v>
      </c>
      <c r="C26" s="21">
        <v>1.83</v>
      </c>
      <c r="D26" s="46">
        <v>1.37</v>
      </c>
      <c r="E26" s="46">
        <v>0.84</v>
      </c>
      <c r="F26" s="46">
        <v>0.83</v>
      </c>
      <c r="G26" s="46">
        <v>0.81</v>
      </c>
      <c r="H26" s="46">
        <v>0.8</v>
      </c>
      <c r="I26" s="46">
        <v>0.78</v>
      </c>
      <c r="J26" s="46">
        <v>0.77</v>
      </c>
      <c r="K26" s="46">
        <v>0.75</v>
      </c>
      <c r="L26" s="46">
        <v>0.74</v>
      </c>
      <c r="M26" s="46">
        <v>0.73</v>
      </c>
      <c r="N26" s="46">
        <v>0.71</v>
      </c>
    </row>
    <row r="27" spans="1:14" x14ac:dyDescent="0.2">
      <c r="A27" s="50" t="s">
        <v>52</v>
      </c>
      <c r="B27" s="427">
        <v>0</v>
      </c>
      <c r="C27" s="47">
        <v>0.43</v>
      </c>
      <c r="D27" s="47">
        <v>0.51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x14ac:dyDescent="0.2">
      <c r="A28" s="41" t="s">
        <v>53</v>
      </c>
      <c r="B28" s="426">
        <v>-1.76</v>
      </c>
      <c r="C28" s="42">
        <v>-1.91</v>
      </c>
      <c r="D28" s="42">
        <v>-1.59</v>
      </c>
      <c r="E28" s="42">
        <v>-1.4</v>
      </c>
      <c r="F28" s="42">
        <v>-0.95</v>
      </c>
      <c r="G28" s="42">
        <v>-0.61</v>
      </c>
      <c r="H28" s="42">
        <v>-0.35</v>
      </c>
      <c r="I28" s="42">
        <v>-0.08</v>
      </c>
      <c r="J28" s="42">
        <v>0.12</v>
      </c>
      <c r="K28" s="42">
        <v>0.33</v>
      </c>
      <c r="L28" s="42">
        <v>0.45</v>
      </c>
      <c r="M28" s="42">
        <v>0.62</v>
      </c>
      <c r="N28" s="42">
        <v>0.67</v>
      </c>
    </row>
    <row r="29" spans="1:14" ht="12.75" thickBot="1" x14ac:dyDescent="0.25">
      <c r="A29" s="48" t="s">
        <v>54</v>
      </c>
      <c r="B29" s="428">
        <v>6827.6</v>
      </c>
      <c r="C29" s="49">
        <v>7289.8</v>
      </c>
      <c r="D29" s="49">
        <v>7823</v>
      </c>
      <c r="E29" s="49">
        <v>8379.2000000000007</v>
      </c>
      <c r="F29" s="49">
        <v>8994.4</v>
      </c>
      <c r="G29" s="49">
        <v>9678.1</v>
      </c>
      <c r="H29" s="49">
        <v>10426.799999999999</v>
      </c>
      <c r="I29" s="49">
        <v>11239.1</v>
      </c>
      <c r="J29" s="49">
        <v>12120.6</v>
      </c>
      <c r="K29" s="49">
        <v>13077</v>
      </c>
      <c r="L29" s="49">
        <v>14113.7</v>
      </c>
      <c r="M29" s="49">
        <v>15239.1</v>
      </c>
      <c r="N29" s="49">
        <v>16461.400000000001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5">
    <tabColor rgb="FF9EBBD3"/>
  </sheetPr>
  <dimension ref="A1:J19"/>
  <sheetViews>
    <sheetView zoomScale="145" zoomScaleNormal="145" workbookViewId="0"/>
  </sheetViews>
  <sheetFormatPr defaultRowHeight="12" x14ac:dyDescent="0.2"/>
  <cols>
    <col min="1" max="1" width="45.42578125" style="35" customWidth="1"/>
    <col min="2" max="10" width="9.7109375" style="35" customWidth="1"/>
    <col min="11" max="12" width="14.28515625" style="35" customWidth="1"/>
    <col min="13" max="16384" width="9.140625" style="35"/>
  </cols>
  <sheetData>
    <row r="1" spans="1:10" s="1" customFormat="1" ht="15" x14ac:dyDescent="0.25">
      <c r="A1" s="12" t="s">
        <v>0</v>
      </c>
      <c r="B1" s="54"/>
    </row>
    <row r="2" spans="1:10" s="1" customFormat="1" ht="15" x14ac:dyDescent="0.25"/>
    <row r="3" spans="1:10" s="1" customFormat="1" ht="15.75" thickBot="1" x14ac:dyDescent="0.3">
      <c r="A3" s="431" t="s">
        <v>13</v>
      </c>
      <c r="B3" s="431"/>
      <c r="C3" s="431"/>
      <c r="D3" s="431"/>
      <c r="E3" s="431"/>
      <c r="F3" s="431"/>
      <c r="G3" s="431"/>
      <c r="H3" s="431"/>
      <c r="I3" s="431"/>
      <c r="J3" s="431"/>
    </row>
    <row r="4" spans="1:10" ht="13.5" thickTop="1" thickBot="1" x14ac:dyDescent="0.25">
      <c r="A4" s="432"/>
      <c r="B4" s="433"/>
      <c r="C4" s="433"/>
      <c r="D4" s="433"/>
      <c r="E4" s="433"/>
      <c r="F4" s="434"/>
      <c r="G4" s="435" t="s">
        <v>14</v>
      </c>
      <c r="H4" s="436"/>
      <c r="I4" s="436"/>
      <c r="J4" s="437"/>
    </row>
    <row r="5" spans="1:10" ht="13.5" thickTop="1" thickBot="1" x14ac:dyDescent="0.25">
      <c r="A5" s="438"/>
      <c r="B5" s="32">
        <v>2014</v>
      </c>
      <c r="C5" s="32">
        <v>2015</v>
      </c>
      <c r="D5" s="32">
        <v>2016</v>
      </c>
      <c r="E5" s="32">
        <v>2017</v>
      </c>
      <c r="F5" s="33">
        <v>2018</v>
      </c>
      <c r="G5" s="29">
        <v>2019</v>
      </c>
      <c r="H5" s="29">
        <v>2020</v>
      </c>
      <c r="I5" s="29">
        <v>2021</v>
      </c>
      <c r="J5" s="439">
        <v>2022</v>
      </c>
    </row>
    <row r="6" spans="1:10" ht="12.75" thickTop="1" x14ac:dyDescent="0.2">
      <c r="A6" s="440" t="s">
        <v>15</v>
      </c>
      <c r="B6" s="30">
        <v>0.5039557402733319</v>
      </c>
      <c r="C6" s="31">
        <v>-3.5457633934727895</v>
      </c>
      <c r="D6" s="31">
        <v>-3.3054543131704861</v>
      </c>
      <c r="E6" s="31">
        <v>1.0638612600035069</v>
      </c>
      <c r="F6" s="31">
        <v>1.1175791817495062</v>
      </c>
      <c r="G6" s="28">
        <v>1.7672135931803279</v>
      </c>
      <c r="H6" s="28">
        <v>2.2431874088756798</v>
      </c>
      <c r="I6" s="28">
        <v>2.2849389737066219</v>
      </c>
      <c r="J6" s="441">
        <v>2.1435605698708811</v>
      </c>
    </row>
    <row r="7" spans="1:10" x14ac:dyDescent="0.2">
      <c r="A7" s="442" t="s">
        <v>16</v>
      </c>
      <c r="B7" s="23">
        <v>5778.9530000000004</v>
      </c>
      <c r="C7" s="23">
        <v>5995.7870000000012</v>
      </c>
      <c r="D7" s="23">
        <v>6267.2049999999999</v>
      </c>
      <c r="E7" s="23">
        <v>6553.8426904999897</v>
      </c>
      <c r="F7" s="23">
        <v>6827.5859073859674</v>
      </c>
      <c r="G7" s="17">
        <v>7280.1495132415093</v>
      </c>
      <c r="H7" s="17">
        <v>7780.7941663283091</v>
      </c>
      <c r="I7" s="17">
        <v>8324.3060860655587</v>
      </c>
      <c r="J7" s="443">
        <v>8886.7522761534219</v>
      </c>
    </row>
    <row r="8" spans="1:10" x14ac:dyDescent="0.2">
      <c r="A8" s="442" t="s">
        <v>17</v>
      </c>
      <c r="B8" s="21">
        <v>6.407616596391974</v>
      </c>
      <c r="C8" s="21">
        <v>10.673497995621716</v>
      </c>
      <c r="D8" s="21">
        <v>6.2880550542244729</v>
      </c>
      <c r="E8" s="21">
        <v>2.9473499083459087</v>
      </c>
      <c r="F8" s="21">
        <v>3.7455811701915476</v>
      </c>
      <c r="G8" s="18">
        <v>4.2068268181810948</v>
      </c>
      <c r="H8" s="18">
        <v>3.9619971609420794</v>
      </c>
      <c r="I8" s="18">
        <v>4.0253611751968386</v>
      </c>
      <c r="J8" s="444">
        <v>3.9463033137094259</v>
      </c>
    </row>
    <row r="9" spans="1:10" x14ac:dyDescent="0.2">
      <c r="A9" s="442" t="s">
        <v>18</v>
      </c>
      <c r="B9" s="21">
        <v>2.6562000000000001</v>
      </c>
      <c r="C9" s="21">
        <v>3.9047999999999998</v>
      </c>
      <c r="D9" s="21">
        <v>3.2591000000000001</v>
      </c>
      <c r="E9" s="21">
        <v>3.3079999999999998</v>
      </c>
      <c r="F9" s="21">
        <v>3.8742000000000001</v>
      </c>
      <c r="G9" s="18">
        <v>3.9935851880178568</v>
      </c>
      <c r="H9" s="18">
        <v>3.8669622995882067</v>
      </c>
      <c r="I9" s="18">
        <v>3.8564875502856681</v>
      </c>
      <c r="J9" s="444">
        <v>3.919169778993949</v>
      </c>
    </row>
    <row r="10" spans="1:10" x14ac:dyDescent="0.2">
      <c r="A10" s="442" t="s">
        <v>19</v>
      </c>
      <c r="B10" s="22">
        <v>1.4851703318496279</v>
      </c>
      <c r="C10" s="22">
        <v>3.2840455098148702E-2</v>
      </c>
      <c r="D10" s="22">
        <v>-1.9087335071587663</v>
      </c>
      <c r="E10" s="22">
        <v>0.29153551256591026</v>
      </c>
      <c r="F10" s="21">
        <v>1.4142767751831542</v>
      </c>
      <c r="G10" s="19">
        <v>1.2886571227043175</v>
      </c>
      <c r="H10" s="19">
        <v>1.1676234074377456</v>
      </c>
      <c r="I10" s="19">
        <v>1.1194021359197337</v>
      </c>
      <c r="J10" s="445">
        <v>1.0471135612584725</v>
      </c>
    </row>
    <row r="11" spans="1:10" x14ac:dyDescent="0.2">
      <c r="A11" s="442" t="s">
        <v>20</v>
      </c>
      <c r="B11" s="22">
        <v>2.8601389095663787</v>
      </c>
      <c r="C11" s="22">
        <v>-0.133033284751638</v>
      </c>
      <c r="D11" s="22">
        <v>-3.1553370528090818</v>
      </c>
      <c r="E11" s="22">
        <v>2.5621906085544266</v>
      </c>
      <c r="F11" s="22">
        <v>2.0688010718705963</v>
      </c>
      <c r="G11" s="19">
        <v>2.3203951668358647</v>
      </c>
      <c r="H11" s="19">
        <v>2.2357554478498853</v>
      </c>
      <c r="I11" s="19">
        <v>2.2849389737066073</v>
      </c>
      <c r="J11" s="445">
        <v>2.1435605698709059</v>
      </c>
    </row>
    <row r="12" spans="1:10" x14ac:dyDescent="0.2">
      <c r="A12" s="442" t="s">
        <v>21</v>
      </c>
      <c r="B12" s="21">
        <v>11.75</v>
      </c>
      <c r="C12" s="21">
        <v>14.249999999999998</v>
      </c>
      <c r="D12" s="21">
        <v>13.750000000000002</v>
      </c>
      <c r="E12" s="21">
        <v>7.0000000000000009</v>
      </c>
      <c r="F12" s="21">
        <v>6.4</v>
      </c>
      <c r="G12" s="18">
        <v>6.5</v>
      </c>
      <c r="H12" s="18">
        <v>7.5</v>
      </c>
      <c r="I12" s="18">
        <v>8</v>
      </c>
      <c r="J12" s="444">
        <v>8</v>
      </c>
    </row>
    <row r="13" spans="1:10" x14ac:dyDescent="0.2">
      <c r="A13" s="442" t="s">
        <v>27</v>
      </c>
      <c r="B13" s="21">
        <v>5.0206776305044665</v>
      </c>
      <c r="C13" s="21">
        <v>3.2315794378522167</v>
      </c>
      <c r="D13" s="21">
        <v>7.0204925115702865</v>
      </c>
      <c r="E13" s="21">
        <v>3.936624007574907</v>
      </c>
      <c r="F13" s="21">
        <v>2.5585849535644023</v>
      </c>
      <c r="G13" s="18">
        <v>2.2005978416558047</v>
      </c>
      <c r="H13" s="18">
        <v>3.4031693654180017</v>
      </c>
      <c r="I13" s="18">
        <v>3.8208363613457585</v>
      </c>
      <c r="J13" s="444">
        <v>3.8997987971313819</v>
      </c>
    </row>
    <row r="14" spans="1:10" x14ac:dyDescent="0.2">
      <c r="A14" s="442" t="s">
        <v>22</v>
      </c>
      <c r="B14" s="21">
        <v>-0.56300690854669744</v>
      </c>
      <c r="C14" s="21">
        <v>-1.8554507200133412</v>
      </c>
      <c r="D14" s="21">
        <v>-2.4858068014178389</v>
      </c>
      <c r="E14" s="21">
        <v>-1.6872952388208649</v>
      </c>
      <c r="F14" s="21">
        <v>-1.5856000696336181</v>
      </c>
      <c r="G14" s="18">
        <v>-1.8131495755672549</v>
      </c>
      <c r="H14" s="18">
        <v>-1.4897681007333969</v>
      </c>
      <c r="I14" s="18">
        <v>-1.2000426119822802</v>
      </c>
      <c r="J14" s="444">
        <v>-0.994752741389892</v>
      </c>
    </row>
    <row r="15" spans="1:10" x14ac:dyDescent="0.2">
      <c r="A15" s="442" t="s">
        <v>23</v>
      </c>
      <c r="B15" s="21">
        <v>-0.35424590047925575</v>
      </c>
      <c r="C15" s="21">
        <v>-1.9456258201600363</v>
      </c>
      <c r="D15" s="21">
        <v>-2.5445690533705481</v>
      </c>
      <c r="E15" s="21">
        <v>-1.8072177317495748</v>
      </c>
      <c r="F15" s="21">
        <v>-1.7608168395872332</v>
      </c>
      <c r="G15" s="18">
        <v>-1.9093014469988521</v>
      </c>
      <c r="H15" s="18">
        <v>-1.5949528717395922</v>
      </c>
      <c r="I15" s="18">
        <v>-1.3125855789968381</v>
      </c>
      <c r="J15" s="444">
        <v>-1.1134983894177342</v>
      </c>
    </row>
    <row r="16" spans="1:10" x14ac:dyDescent="0.2">
      <c r="A16" s="442" t="s">
        <v>24</v>
      </c>
      <c r="B16" s="21">
        <v>-5.3881805611303752</v>
      </c>
      <c r="C16" s="21">
        <v>-8.3689750215125365</v>
      </c>
      <c r="D16" s="21">
        <v>-6.4945105083403813</v>
      </c>
      <c r="E16" s="21">
        <v>-6.1158894738224525</v>
      </c>
      <c r="F16" s="21">
        <v>-5.5537039525935317</v>
      </c>
      <c r="G16" s="18">
        <v>-5.2123054791394177</v>
      </c>
      <c r="H16" s="18">
        <v>-4.9959296115722003</v>
      </c>
      <c r="I16" s="18">
        <v>-5.5913352065898447</v>
      </c>
      <c r="J16" s="444">
        <v>-5.9883564014834514</v>
      </c>
    </row>
    <row r="17" spans="1:10" x14ac:dyDescent="0.2">
      <c r="A17" s="442" t="s">
        <v>25</v>
      </c>
      <c r="B17" s="21">
        <v>-5.9511874696770724</v>
      </c>
      <c r="C17" s="21">
        <v>-10.224425741525877</v>
      </c>
      <c r="D17" s="21">
        <v>-8.9803173097582203</v>
      </c>
      <c r="E17" s="21">
        <v>-7.8031847126433185</v>
      </c>
      <c r="F17" s="21">
        <v>-7.13930402222715</v>
      </c>
      <c r="G17" s="18">
        <v>-7.0254550547066721</v>
      </c>
      <c r="H17" s="18">
        <v>-6.4856977123055977</v>
      </c>
      <c r="I17" s="18">
        <v>-6.7913778185721254</v>
      </c>
      <c r="J17" s="444">
        <v>-6.9831091428733449</v>
      </c>
    </row>
    <row r="18" spans="1:10" ht="12.75" thickBot="1" x14ac:dyDescent="0.25">
      <c r="A18" s="446" t="s">
        <v>26</v>
      </c>
      <c r="B18" s="24">
        <v>56.280930979222433</v>
      </c>
      <c r="C18" s="24">
        <v>65.504712939279713</v>
      </c>
      <c r="D18" s="24">
        <v>69.952501201869723</v>
      </c>
      <c r="E18" s="24">
        <v>74.004920688974181</v>
      </c>
      <c r="F18" s="24">
        <v>77.215905154190594</v>
      </c>
      <c r="G18" s="20">
        <v>79.608726854031303</v>
      </c>
      <c r="H18" s="20">
        <v>80.960990252466488</v>
      </c>
      <c r="I18" s="20">
        <v>82.098282450774107</v>
      </c>
      <c r="J18" s="447">
        <v>83.493023640531462</v>
      </c>
    </row>
    <row r="19" spans="1:10" ht="15.75" customHeight="1" thickTop="1" x14ac:dyDescent="0.2">
      <c r="A19" s="274"/>
      <c r="B19" s="274"/>
      <c r="C19" s="274"/>
      <c r="D19" s="274"/>
      <c r="E19" s="274"/>
      <c r="F19" s="274"/>
      <c r="G19" s="274"/>
      <c r="H19" s="274"/>
      <c r="I19" s="274"/>
      <c r="J19" s="274"/>
    </row>
  </sheetData>
  <mergeCells count="4">
    <mergeCell ref="A19:J19"/>
    <mergeCell ref="A4:A5"/>
    <mergeCell ref="G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5"/>
  </sheetPr>
  <dimension ref="A1:B358"/>
  <sheetViews>
    <sheetView zoomScaleNormal="100" workbookViewId="0">
      <pane ySplit="3" topLeftCell="A4" activePane="bottomLeft" state="frozen"/>
      <selection pane="bottomLeft" sqref="A1:B1"/>
    </sheetView>
  </sheetViews>
  <sheetFormatPr defaultRowHeight="12" x14ac:dyDescent="0.2"/>
  <cols>
    <col min="1" max="1" width="16.140625" style="94" customWidth="1"/>
    <col min="2" max="2" width="9" style="94" customWidth="1"/>
    <col min="3" max="3" width="11.7109375" style="94" customWidth="1"/>
    <col min="4" max="355" width="10.7109375" style="94" bestFit="1" customWidth="1"/>
    <col min="356" max="16384" width="9.140625" style="94"/>
  </cols>
  <sheetData>
    <row r="1" spans="1:2" ht="14.25" x14ac:dyDescent="0.2">
      <c r="A1" s="242" t="s">
        <v>0</v>
      </c>
      <c r="B1" s="242"/>
    </row>
    <row r="2" spans="1:2" x14ac:dyDescent="0.2">
      <c r="B2" s="220"/>
    </row>
    <row r="3" spans="1:2" x14ac:dyDescent="0.2">
      <c r="A3" s="137" t="s">
        <v>449</v>
      </c>
      <c r="B3" s="127"/>
    </row>
    <row r="4" spans="1:2" x14ac:dyDescent="0.2">
      <c r="A4" s="193">
        <v>43102</v>
      </c>
      <c r="B4" s="138">
        <v>2.89</v>
      </c>
    </row>
    <row r="5" spans="1:2" x14ac:dyDescent="0.2">
      <c r="A5" s="194">
        <v>43103</v>
      </c>
      <c r="B5" s="139">
        <v>2.89</v>
      </c>
    </row>
    <row r="6" spans="1:2" x14ac:dyDescent="0.2">
      <c r="A6" s="193">
        <v>43104</v>
      </c>
      <c r="B6" s="138">
        <v>2.89</v>
      </c>
    </row>
    <row r="7" spans="1:2" x14ac:dyDescent="0.2">
      <c r="A7" s="194">
        <v>43105</v>
      </c>
      <c r="B7" s="139">
        <v>2.8</v>
      </c>
    </row>
    <row r="8" spans="1:2" x14ac:dyDescent="0.2">
      <c r="A8" s="193">
        <v>43108</v>
      </c>
      <c r="B8" s="138">
        <v>2.8</v>
      </c>
    </row>
    <row r="9" spans="1:2" x14ac:dyDescent="0.2">
      <c r="A9" s="194">
        <v>43109</v>
      </c>
      <c r="B9" s="139">
        <v>2.8</v>
      </c>
    </row>
    <row r="10" spans="1:2" x14ac:dyDescent="0.2">
      <c r="A10" s="193">
        <v>43110</v>
      </c>
      <c r="B10" s="138">
        <v>2.8</v>
      </c>
    </row>
    <row r="11" spans="1:2" x14ac:dyDescent="0.2">
      <c r="A11" s="194">
        <v>43111</v>
      </c>
      <c r="B11" s="139">
        <v>2.8</v>
      </c>
    </row>
    <row r="12" spans="1:2" x14ac:dyDescent="0.2">
      <c r="A12" s="193">
        <v>43112</v>
      </c>
      <c r="B12" s="138">
        <v>2.8</v>
      </c>
    </row>
    <row r="13" spans="1:2" x14ac:dyDescent="0.2">
      <c r="A13" s="194">
        <v>43115</v>
      </c>
      <c r="B13" s="139">
        <v>2.8</v>
      </c>
    </row>
    <row r="14" spans="1:2" x14ac:dyDescent="0.2">
      <c r="A14" s="193">
        <v>43116</v>
      </c>
      <c r="B14" s="138">
        <v>2.8</v>
      </c>
    </row>
    <row r="15" spans="1:2" x14ac:dyDescent="0.2">
      <c r="A15" s="194">
        <v>43117</v>
      </c>
      <c r="B15" s="139">
        <v>2.8</v>
      </c>
    </row>
    <row r="16" spans="1:2" x14ac:dyDescent="0.2">
      <c r="A16" s="193">
        <v>43118</v>
      </c>
      <c r="B16" s="138">
        <v>2.98</v>
      </c>
    </row>
    <row r="17" spans="1:2" x14ac:dyDescent="0.2">
      <c r="A17" s="194">
        <v>43119</v>
      </c>
      <c r="B17" s="139">
        <v>2.99</v>
      </c>
    </row>
    <row r="18" spans="1:2" x14ac:dyDescent="0.2">
      <c r="A18" s="193">
        <v>43122</v>
      </c>
      <c r="B18" s="138">
        <v>2.98</v>
      </c>
    </row>
    <row r="19" spans="1:2" x14ac:dyDescent="0.2">
      <c r="A19" s="194">
        <v>43123</v>
      </c>
      <c r="B19" s="139">
        <v>2.99</v>
      </c>
    </row>
    <row r="20" spans="1:2" x14ac:dyDescent="0.2">
      <c r="A20" s="193">
        <v>43124</v>
      </c>
      <c r="B20" s="138">
        <v>2.99</v>
      </c>
    </row>
    <row r="21" spans="1:2" x14ac:dyDescent="0.2">
      <c r="A21" s="194">
        <v>43125</v>
      </c>
      <c r="B21" s="139">
        <v>2.99</v>
      </c>
    </row>
    <row r="22" spans="1:2" x14ac:dyDescent="0.2">
      <c r="A22" s="193">
        <v>43126</v>
      </c>
      <c r="B22" s="138">
        <v>3</v>
      </c>
    </row>
    <row r="23" spans="1:2" x14ac:dyDescent="0.2">
      <c r="A23" s="194">
        <v>43129</v>
      </c>
      <c r="B23" s="139">
        <v>2.8</v>
      </c>
    </row>
    <row r="24" spans="1:2" x14ac:dyDescent="0.2">
      <c r="A24" s="193">
        <v>43130</v>
      </c>
      <c r="B24" s="138">
        <v>2.8</v>
      </c>
    </row>
    <row r="25" spans="1:2" x14ac:dyDescent="0.2">
      <c r="A25" s="194">
        <v>43131</v>
      </c>
      <c r="B25" s="139">
        <v>2.89</v>
      </c>
    </row>
    <row r="26" spans="1:2" x14ac:dyDescent="0.2">
      <c r="A26" s="193">
        <v>43132</v>
      </c>
      <c r="B26" s="138">
        <v>2.99</v>
      </c>
    </row>
    <row r="27" spans="1:2" x14ac:dyDescent="0.2">
      <c r="A27" s="194">
        <v>43133</v>
      </c>
      <c r="B27" s="139">
        <v>3</v>
      </c>
    </row>
    <row r="28" spans="1:2" x14ac:dyDescent="0.2">
      <c r="A28" s="193">
        <v>43136</v>
      </c>
      <c r="B28" s="138">
        <v>2.99</v>
      </c>
    </row>
    <row r="29" spans="1:2" x14ac:dyDescent="0.2">
      <c r="A29" s="194">
        <v>43137</v>
      </c>
      <c r="B29" s="139">
        <v>3</v>
      </c>
    </row>
    <row r="30" spans="1:2" x14ac:dyDescent="0.2">
      <c r="A30" s="193">
        <v>43138</v>
      </c>
      <c r="B30" s="138">
        <v>3</v>
      </c>
    </row>
    <row r="31" spans="1:2" x14ac:dyDescent="0.2">
      <c r="A31" s="194">
        <v>43139</v>
      </c>
      <c r="B31" s="139">
        <v>3</v>
      </c>
    </row>
    <row r="32" spans="1:2" x14ac:dyDescent="0.2">
      <c r="A32" s="193">
        <v>43140</v>
      </c>
      <c r="B32" s="138">
        <v>3</v>
      </c>
    </row>
    <row r="33" spans="1:2" x14ac:dyDescent="0.2">
      <c r="A33" s="194">
        <v>43145</v>
      </c>
      <c r="B33" s="139">
        <v>3</v>
      </c>
    </row>
    <row r="34" spans="1:2" x14ac:dyDescent="0.2">
      <c r="A34" s="193">
        <v>43146</v>
      </c>
      <c r="B34" s="138">
        <v>3</v>
      </c>
    </row>
    <row r="35" spans="1:2" x14ac:dyDescent="0.2">
      <c r="A35" s="194">
        <v>43147</v>
      </c>
      <c r="B35" s="139">
        <v>3</v>
      </c>
    </row>
    <row r="36" spans="1:2" x14ac:dyDescent="0.2">
      <c r="A36" s="193">
        <v>43150</v>
      </c>
      <c r="B36" s="138">
        <v>3</v>
      </c>
    </row>
    <row r="37" spans="1:2" x14ac:dyDescent="0.2">
      <c r="A37" s="194">
        <v>43151</v>
      </c>
      <c r="B37" s="139">
        <v>3</v>
      </c>
    </row>
    <row r="38" spans="1:2" x14ac:dyDescent="0.2">
      <c r="A38" s="193">
        <v>43152</v>
      </c>
      <c r="B38" s="138">
        <v>3</v>
      </c>
    </row>
    <row r="39" spans="1:2" x14ac:dyDescent="0.2">
      <c r="A39" s="194">
        <v>43153</v>
      </c>
      <c r="B39" s="139">
        <v>3</v>
      </c>
    </row>
    <row r="40" spans="1:2" x14ac:dyDescent="0.2">
      <c r="A40" s="193">
        <v>43154</v>
      </c>
      <c r="B40" s="138">
        <v>3</v>
      </c>
    </row>
    <row r="41" spans="1:2" x14ac:dyDescent="0.2">
      <c r="A41" s="194">
        <v>43157</v>
      </c>
      <c r="B41" s="139">
        <v>3</v>
      </c>
    </row>
    <row r="42" spans="1:2" x14ac:dyDescent="0.2">
      <c r="A42" s="193">
        <v>43158</v>
      </c>
      <c r="B42" s="138">
        <v>3</v>
      </c>
    </row>
    <row r="43" spans="1:2" x14ac:dyDescent="0.2">
      <c r="A43" s="194">
        <v>43159</v>
      </c>
      <c r="B43" s="139">
        <v>3</v>
      </c>
    </row>
    <row r="44" spans="1:2" x14ac:dyDescent="0.2">
      <c r="A44" s="193">
        <v>43160</v>
      </c>
      <c r="B44" s="138">
        <v>3</v>
      </c>
    </row>
    <row r="45" spans="1:2" x14ac:dyDescent="0.2">
      <c r="A45" s="194">
        <v>43161</v>
      </c>
      <c r="B45" s="139">
        <v>3</v>
      </c>
    </row>
    <row r="46" spans="1:2" x14ac:dyDescent="0.2">
      <c r="A46" s="193">
        <v>43164</v>
      </c>
      <c r="B46" s="138">
        <v>3</v>
      </c>
    </row>
    <row r="47" spans="1:2" x14ac:dyDescent="0.2">
      <c r="A47" s="194">
        <v>43165</v>
      </c>
      <c r="B47" s="139">
        <v>3</v>
      </c>
    </row>
    <row r="48" spans="1:2" x14ac:dyDescent="0.2">
      <c r="A48" s="193">
        <v>43166</v>
      </c>
      <c r="B48" s="138">
        <v>3</v>
      </c>
    </row>
    <row r="49" spans="1:2" x14ac:dyDescent="0.2">
      <c r="A49" s="194">
        <v>43167</v>
      </c>
      <c r="B49" s="139">
        <v>3</v>
      </c>
    </row>
    <row r="50" spans="1:2" x14ac:dyDescent="0.2">
      <c r="A50" s="193">
        <v>43168</v>
      </c>
      <c r="B50" s="138">
        <v>3</v>
      </c>
    </row>
    <row r="51" spans="1:2" x14ac:dyDescent="0.2">
      <c r="A51" s="194">
        <v>43171</v>
      </c>
      <c r="B51" s="139">
        <v>3</v>
      </c>
    </row>
    <row r="52" spans="1:2" x14ac:dyDescent="0.2">
      <c r="A52" s="193">
        <v>43172</v>
      </c>
      <c r="B52" s="138">
        <v>3</v>
      </c>
    </row>
    <row r="53" spans="1:2" x14ac:dyDescent="0.2">
      <c r="A53" s="194">
        <v>43173</v>
      </c>
      <c r="B53" s="139">
        <v>3</v>
      </c>
    </row>
    <row r="54" spans="1:2" x14ac:dyDescent="0.2">
      <c r="A54" s="193">
        <v>43174</v>
      </c>
      <c r="B54" s="138">
        <v>3</v>
      </c>
    </row>
    <row r="55" spans="1:2" x14ac:dyDescent="0.2">
      <c r="A55" s="194">
        <v>43175</v>
      </c>
      <c r="B55" s="139">
        <v>3</v>
      </c>
    </row>
    <row r="56" spans="1:2" x14ac:dyDescent="0.2">
      <c r="A56" s="193">
        <v>43178</v>
      </c>
      <c r="B56" s="138">
        <v>3</v>
      </c>
    </row>
    <row r="57" spans="1:2" x14ac:dyDescent="0.2">
      <c r="A57" s="194">
        <v>43179</v>
      </c>
      <c r="B57" s="139">
        <v>3</v>
      </c>
    </row>
    <row r="58" spans="1:2" x14ac:dyDescent="0.2">
      <c r="A58" s="193">
        <v>43180</v>
      </c>
      <c r="B58" s="138">
        <v>3</v>
      </c>
    </row>
    <row r="59" spans="1:2" x14ac:dyDescent="0.2">
      <c r="A59" s="194">
        <v>43181</v>
      </c>
      <c r="B59" s="139">
        <v>3</v>
      </c>
    </row>
    <row r="60" spans="1:2" x14ac:dyDescent="0.2">
      <c r="A60" s="193">
        <v>43182</v>
      </c>
      <c r="B60" s="138">
        <v>3</v>
      </c>
    </row>
    <row r="61" spans="1:2" x14ac:dyDescent="0.2">
      <c r="A61" s="194">
        <v>43185</v>
      </c>
      <c r="B61" s="139">
        <v>3</v>
      </c>
    </row>
    <row r="62" spans="1:2" x14ac:dyDescent="0.2">
      <c r="A62" s="193">
        <v>43186</v>
      </c>
      <c r="B62" s="138">
        <v>3</v>
      </c>
    </row>
    <row r="63" spans="1:2" x14ac:dyDescent="0.2">
      <c r="A63" s="194">
        <v>43187</v>
      </c>
      <c r="B63" s="139">
        <v>3</v>
      </c>
    </row>
    <row r="64" spans="1:2" x14ac:dyDescent="0.2">
      <c r="A64" s="193">
        <v>43188</v>
      </c>
      <c r="B64" s="138">
        <v>3</v>
      </c>
    </row>
    <row r="65" spans="1:2" x14ac:dyDescent="0.2">
      <c r="A65" s="194">
        <v>43192</v>
      </c>
      <c r="B65" s="139">
        <v>3</v>
      </c>
    </row>
    <row r="66" spans="1:2" x14ac:dyDescent="0.2">
      <c r="A66" s="193">
        <v>43193</v>
      </c>
      <c r="B66" s="138">
        <v>3</v>
      </c>
    </row>
    <row r="67" spans="1:2" x14ac:dyDescent="0.2">
      <c r="A67" s="194">
        <v>43194</v>
      </c>
      <c r="B67" s="139">
        <v>3</v>
      </c>
    </row>
    <row r="68" spans="1:2" x14ac:dyDescent="0.2">
      <c r="A68" s="193">
        <v>43195</v>
      </c>
      <c r="B68" s="138">
        <v>3</v>
      </c>
    </row>
    <row r="69" spans="1:2" x14ac:dyDescent="0.2">
      <c r="A69" s="194">
        <v>43196</v>
      </c>
      <c r="B69" s="139">
        <v>3</v>
      </c>
    </row>
    <row r="70" spans="1:2" x14ac:dyDescent="0.2">
      <c r="A70" s="193">
        <v>43199</v>
      </c>
      <c r="B70" s="138">
        <v>3</v>
      </c>
    </row>
    <row r="71" spans="1:2" x14ac:dyDescent="0.2">
      <c r="A71" s="194">
        <v>43200</v>
      </c>
      <c r="B71" s="139">
        <v>3</v>
      </c>
    </row>
    <row r="72" spans="1:2" x14ac:dyDescent="0.2">
      <c r="A72" s="193">
        <v>43201</v>
      </c>
      <c r="B72" s="138">
        <v>3</v>
      </c>
    </row>
    <row r="73" spans="1:2" x14ac:dyDescent="0.2">
      <c r="A73" s="194">
        <v>43202</v>
      </c>
      <c r="B73" s="139">
        <v>3</v>
      </c>
    </row>
    <row r="74" spans="1:2" x14ac:dyDescent="0.2">
      <c r="A74" s="193">
        <v>43203</v>
      </c>
      <c r="B74" s="138">
        <v>3</v>
      </c>
    </row>
    <row r="75" spans="1:2" x14ac:dyDescent="0.2">
      <c r="A75" s="194">
        <v>43206</v>
      </c>
      <c r="B75" s="139">
        <v>3</v>
      </c>
    </row>
    <row r="76" spans="1:2" x14ac:dyDescent="0.2">
      <c r="A76" s="193">
        <v>43207</v>
      </c>
      <c r="B76" s="138">
        <v>3</v>
      </c>
    </row>
    <row r="77" spans="1:2" x14ac:dyDescent="0.2">
      <c r="A77" s="194">
        <v>43208</v>
      </c>
      <c r="B77" s="139">
        <v>3</v>
      </c>
    </row>
    <row r="78" spans="1:2" x14ac:dyDescent="0.2">
      <c r="A78" s="193">
        <v>43209</v>
      </c>
      <c r="B78" s="138">
        <v>3</v>
      </c>
    </row>
    <row r="79" spans="1:2" x14ac:dyDescent="0.2">
      <c r="A79" s="194">
        <v>43210</v>
      </c>
      <c r="B79" s="139">
        <v>3</v>
      </c>
    </row>
    <row r="80" spans="1:2" x14ac:dyDescent="0.2">
      <c r="A80" s="193">
        <v>43213</v>
      </c>
      <c r="B80" s="138">
        <v>3</v>
      </c>
    </row>
    <row r="81" spans="1:2" x14ac:dyDescent="0.2">
      <c r="A81" s="194">
        <v>43214</v>
      </c>
      <c r="B81" s="139">
        <v>3</v>
      </c>
    </row>
    <row r="82" spans="1:2" x14ac:dyDescent="0.2">
      <c r="A82" s="193">
        <v>43215</v>
      </c>
      <c r="B82" s="138">
        <v>3</v>
      </c>
    </row>
    <row r="83" spans="1:2" x14ac:dyDescent="0.2">
      <c r="A83" s="194">
        <v>43216</v>
      </c>
      <c r="B83" s="139">
        <v>3</v>
      </c>
    </row>
    <row r="84" spans="1:2" x14ac:dyDescent="0.2">
      <c r="A84" s="193">
        <v>43217</v>
      </c>
      <c r="B84" s="138">
        <v>3</v>
      </c>
    </row>
    <row r="85" spans="1:2" x14ac:dyDescent="0.2">
      <c r="A85" s="194">
        <v>43220</v>
      </c>
      <c r="B85" s="139">
        <v>3</v>
      </c>
    </row>
    <row r="86" spans="1:2" x14ac:dyDescent="0.2">
      <c r="A86" s="193">
        <v>43222</v>
      </c>
      <c r="B86" s="138">
        <v>3</v>
      </c>
    </row>
    <row r="87" spans="1:2" x14ac:dyDescent="0.2">
      <c r="A87" s="194">
        <v>43223</v>
      </c>
      <c r="B87" s="139">
        <v>3</v>
      </c>
    </row>
    <row r="88" spans="1:2" x14ac:dyDescent="0.2">
      <c r="A88" s="193">
        <v>43224</v>
      </c>
      <c r="B88" s="138">
        <v>3</v>
      </c>
    </row>
    <row r="89" spans="1:2" x14ac:dyDescent="0.2">
      <c r="A89" s="194">
        <v>43227</v>
      </c>
      <c r="B89" s="139">
        <v>3</v>
      </c>
    </row>
    <row r="90" spans="1:2" x14ac:dyDescent="0.2">
      <c r="A90" s="193">
        <v>43228</v>
      </c>
      <c r="B90" s="138">
        <v>3</v>
      </c>
    </row>
    <row r="91" spans="1:2" x14ac:dyDescent="0.2">
      <c r="A91" s="194">
        <v>43229</v>
      </c>
      <c r="B91" s="139">
        <v>3</v>
      </c>
    </row>
    <row r="92" spans="1:2" x14ac:dyDescent="0.2">
      <c r="A92" s="193">
        <v>43230</v>
      </c>
      <c r="B92" s="138">
        <v>3</v>
      </c>
    </row>
    <row r="93" spans="1:2" x14ac:dyDescent="0.2">
      <c r="A93" s="194">
        <v>43231</v>
      </c>
      <c r="B93" s="139">
        <v>3</v>
      </c>
    </row>
    <row r="94" spans="1:2" x14ac:dyDescent="0.2">
      <c r="A94" s="193">
        <v>43234</v>
      </c>
      <c r="B94" s="138">
        <v>3</v>
      </c>
    </row>
    <row r="95" spans="1:2" x14ac:dyDescent="0.2">
      <c r="A95" s="194">
        <v>43235</v>
      </c>
      <c r="B95" s="139">
        <v>3</v>
      </c>
    </row>
    <row r="96" spans="1:2" x14ac:dyDescent="0.2">
      <c r="A96" s="193">
        <v>43236</v>
      </c>
      <c r="B96" s="138">
        <v>3</v>
      </c>
    </row>
    <row r="97" spans="1:2" x14ac:dyDescent="0.2">
      <c r="A97" s="194">
        <v>43237</v>
      </c>
      <c r="B97" s="139">
        <v>3</v>
      </c>
    </row>
    <row r="98" spans="1:2" x14ac:dyDescent="0.2">
      <c r="A98" s="193">
        <v>43238</v>
      </c>
      <c r="B98" s="138">
        <v>3</v>
      </c>
    </row>
    <row r="99" spans="1:2" x14ac:dyDescent="0.2">
      <c r="A99" s="194">
        <v>43241</v>
      </c>
      <c r="B99" s="139">
        <v>3</v>
      </c>
    </row>
    <row r="100" spans="1:2" x14ac:dyDescent="0.2">
      <c r="A100" s="193">
        <v>43242</v>
      </c>
      <c r="B100" s="138">
        <v>3</v>
      </c>
    </row>
    <row r="101" spans="1:2" x14ac:dyDescent="0.2">
      <c r="A101" s="194">
        <v>43243</v>
      </c>
      <c r="B101" s="139">
        <v>3</v>
      </c>
    </row>
    <row r="102" spans="1:2" x14ac:dyDescent="0.2">
      <c r="A102" s="193">
        <v>43244</v>
      </c>
      <c r="B102" s="138">
        <v>3</v>
      </c>
    </row>
    <row r="103" spans="1:2" x14ac:dyDescent="0.2">
      <c r="A103" s="194">
        <v>43245</v>
      </c>
      <c r="B103" s="139">
        <v>3</v>
      </c>
    </row>
    <row r="104" spans="1:2" x14ac:dyDescent="0.2">
      <c r="A104" s="193">
        <v>43248</v>
      </c>
      <c r="B104" s="138">
        <v>3</v>
      </c>
    </row>
    <row r="105" spans="1:2" x14ac:dyDescent="0.2">
      <c r="A105" s="194">
        <v>43249</v>
      </c>
      <c r="B105" s="139">
        <v>3</v>
      </c>
    </row>
    <row r="106" spans="1:2" x14ac:dyDescent="0.2">
      <c r="A106" s="193">
        <v>43250</v>
      </c>
      <c r="B106" s="138">
        <v>3</v>
      </c>
    </row>
    <row r="107" spans="1:2" x14ac:dyDescent="0.2">
      <c r="A107" s="194">
        <v>43252</v>
      </c>
      <c r="B107" s="139">
        <v>3</v>
      </c>
    </row>
    <row r="108" spans="1:2" x14ac:dyDescent="0.2">
      <c r="A108" s="193">
        <v>43255</v>
      </c>
      <c r="B108" s="138">
        <v>3</v>
      </c>
    </row>
    <row r="109" spans="1:2" x14ac:dyDescent="0.2">
      <c r="A109" s="194">
        <v>43256</v>
      </c>
      <c r="B109" s="139">
        <v>3</v>
      </c>
    </row>
    <row r="110" spans="1:2" x14ac:dyDescent="0.2">
      <c r="A110" s="193">
        <v>43257</v>
      </c>
      <c r="B110" s="138">
        <v>3</v>
      </c>
    </row>
    <row r="111" spans="1:2" x14ac:dyDescent="0.2">
      <c r="A111" s="194">
        <v>43258</v>
      </c>
      <c r="B111" s="139">
        <v>2.95</v>
      </c>
    </row>
    <row r="112" spans="1:2" x14ac:dyDescent="0.2">
      <c r="A112" s="193">
        <v>43259</v>
      </c>
      <c r="B112" s="138">
        <v>2.8</v>
      </c>
    </row>
    <row r="113" spans="1:2" x14ac:dyDescent="0.2">
      <c r="A113" s="194">
        <v>43262</v>
      </c>
      <c r="B113" s="139">
        <v>2.8</v>
      </c>
    </row>
    <row r="114" spans="1:2" x14ac:dyDescent="0.2">
      <c r="A114" s="193">
        <v>43263</v>
      </c>
      <c r="B114" s="138">
        <v>2.8</v>
      </c>
    </row>
    <row r="115" spans="1:2" x14ac:dyDescent="0.2">
      <c r="A115" s="194">
        <v>43264</v>
      </c>
      <c r="B115" s="139">
        <v>2.8</v>
      </c>
    </row>
    <row r="116" spans="1:2" x14ac:dyDescent="0.2">
      <c r="A116" s="193">
        <v>43265</v>
      </c>
      <c r="B116" s="138">
        <v>2.8</v>
      </c>
    </row>
    <row r="117" spans="1:2" x14ac:dyDescent="0.2">
      <c r="A117" s="194">
        <v>43266</v>
      </c>
      <c r="B117" s="139">
        <v>2.7</v>
      </c>
    </row>
    <row r="118" spans="1:2" x14ac:dyDescent="0.2">
      <c r="A118" s="193">
        <v>43269</v>
      </c>
      <c r="B118" s="138">
        <v>2.5499999999999998</v>
      </c>
    </row>
    <row r="119" spans="1:2" x14ac:dyDescent="0.2">
      <c r="A119" s="194">
        <v>43270</v>
      </c>
      <c r="B119" s="139">
        <v>2.6</v>
      </c>
    </row>
    <row r="120" spans="1:2" x14ac:dyDescent="0.2">
      <c r="A120" s="193">
        <v>43271</v>
      </c>
      <c r="B120" s="138">
        <v>2.5499999999999998</v>
      </c>
    </row>
    <row r="121" spans="1:2" x14ac:dyDescent="0.2">
      <c r="A121" s="194">
        <v>43272</v>
      </c>
      <c r="B121" s="139">
        <v>2.5</v>
      </c>
    </row>
    <row r="122" spans="1:2" x14ac:dyDescent="0.2">
      <c r="A122" s="193">
        <v>43273</v>
      </c>
      <c r="B122" s="138">
        <v>2.6</v>
      </c>
    </row>
    <row r="123" spans="1:2" x14ac:dyDescent="0.2">
      <c r="A123" s="194">
        <v>43276</v>
      </c>
      <c r="B123" s="139">
        <v>2.5499999999999998</v>
      </c>
    </row>
    <row r="124" spans="1:2" x14ac:dyDescent="0.2">
      <c r="A124" s="193">
        <v>43277</v>
      </c>
      <c r="B124" s="138">
        <v>2.5499999999999998</v>
      </c>
    </row>
    <row r="125" spans="1:2" x14ac:dyDescent="0.2">
      <c r="A125" s="194">
        <v>43278</v>
      </c>
      <c r="B125" s="139">
        <v>2.5499999999999998</v>
      </c>
    </row>
    <row r="126" spans="1:2" x14ac:dyDescent="0.2">
      <c r="A126" s="193">
        <v>43279</v>
      </c>
      <c r="B126" s="138">
        <v>2.5</v>
      </c>
    </row>
    <row r="127" spans="1:2" x14ac:dyDescent="0.2">
      <c r="A127" s="194">
        <v>43280</v>
      </c>
      <c r="B127" s="139">
        <v>2.5</v>
      </c>
    </row>
    <row r="128" spans="1:2" x14ac:dyDescent="0.2">
      <c r="A128" s="193">
        <v>43283</v>
      </c>
      <c r="B128" s="138">
        <v>2.5</v>
      </c>
    </row>
    <row r="129" spans="1:2" x14ac:dyDescent="0.2">
      <c r="A129" s="194">
        <v>43284</v>
      </c>
      <c r="B129" s="139">
        <v>2.5</v>
      </c>
    </row>
    <row r="130" spans="1:2" x14ac:dyDescent="0.2">
      <c r="A130" s="193">
        <v>43285</v>
      </c>
      <c r="B130" s="138">
        <v>2.5</v>
      </c>
    </row>
    <row r="131" spans="1:2" x14ac:dyDescent="0.2">
      <c r="A131" s="194">
        <v>43286</v>
      </c>
      <c r="B131" s="139">
        <v>2.5</v>
      </c>
    </row>
    <row r="132" spans="1:2" x14ac:dyDescent="0.2">
      <c r="A132" s="193">
        <v>43287</v>
      </c>
      <c r="B132" s="138">
        <v>2.5</v>
      </c>
    </row>
    <row r="133" spans="1:2" x14ac:dyDescent="0.2">
      <c r="A133" s="194">
        <v>43290</v>
      </c>
      <c r="B133" s="139">
        <v>2.5</v>
      </c>
    </row>
    <row r="134" spans="1:2" x14ac:dyDescent="0.2">
      <c r="A134" s="193">
        <v>43291</v>
      </c>
      <c r="B134" s="138">
        <v>2.5</v>
      </c>
    </row>
    <row r="135" spans="1:2" x14ac:dyDescent="0.2">
      <c r="A135" s="194">
        <v>43292</v>
      </c>
      <c r="B135" s="139">
        <v>2.5</v>
      </c>
    </row>
    <row r="136" spans="1:2" x14ac:dyDescent="0.2">
      <c r="A136" s="193">
        <v>43293</v>
      </c>
      <c r="B136" s="138">
        <v>2.5</v>
      </c>
    </row>
    <row r="137" spans="1:2" x14ac:dyDescent="0.2">
      <c r="A137" s="194">
        <v>43294</v>
      </c>
      <c r="B137" s="139">
        <v>2.5</v>
      </c>
    </row>
    <row r="138" spans="1:2" x14ac:dyDescent="0.2">
      <c r="A138" s="193">
        <v>43297</v>
      </c>
      <c r="B138" s="138">
        <v>2.5</v>
      </c>
    </row>
    <row r="139" spans="1:2" x14ac:dyDescent="0.2">
      <c r="A139" s="194">
        <v>43298</v>
      </c>
      <c r="B139" s="139">
        <v>2.5</v>
      </c>
    </row>
    <row r="140" spans="1:2" x14ac:dyDescent="0.2">
      <c r="A140" s="193">
        <v>43299</v>
      </c>
      <c r="B140" s="138">
        <v>2.5</v>
      </c>
    </row>
    <row r="141" spans="1:2" x14ac:dyDescent="0.2">
      <c r="A141" s="194">
        <v>43300</v>
      </c>
      <c r="B141" s="139">
        <v>2.5</v>
      </c>
    </row>
    <row r="142" spans="1:2" x14ac:dyDescent="0.2">
      <c r="A142" s="193">
        <v>43301</v>
      </c>
      <c r="B142" s="138">
        <v>2.5</v>
      </c>
    </row>
    <row r="143" spans="1:2" x14ac:dyDescent="0.2">
      <c r="A143" s="194">
        <v>43304</v>
      </c>
      <c r="B143" s="139">
        <v>2.5</v>
      </c>
    </row>
    <row r="144" spans="1:2" x14ac:dyDescent="0.2">
      <c r="A144" s="193">
        <v>43305</v>
      </c>
      <c r="B144" s="138">
        <v>2.5</v>
      </c>
    </row>
    <row r="145" spans="1:2" x14ac:dyDescent="0.2">
      <c r="A145" s="194">
        <v>43306</v>
      </c>
      <c r="B145" s="139">
        <v>2.5</v>
      </c>
    </row>
    <row r="146" spans="1:2" x14ac:dyDescent="0.2">
      <c r="A146" s="193">
        <v>43307</v>
      </c>
      <c r="B146" s="138">
        <v>2.5</v>
      </c>
    </row>
    <row r="147" spans="1:2" x14ac:dyDescent="0.2">
      <c r="A147" s="194">
        <v>43308</v>
      </c>
      <c r="B147" s="139">
        <v>2.5</v>
      </c>
    </row>
    <row r="148" spans="1:2" x14ac:dyDescent="0.2">
      <c r="A148" s="193">
        <v>43311</v>
      </c>
      <c r="B148" s="138">
        <v>2.5</v>
      </c>
    </row>
    <row r="149" spans="1:2" x14ac:dyDescent="0.2">
      <c r="A149" s="194">
        <v>43312</v>
      </c>
      <c r="B149" s="139">
        <v>2.5</v>
      </c>
    </row>
    <row r="150" spans="1:2" x14ac:dyDescent="0.2">
      <c r="A150" s="193">
        <v>43313</v>
      </c>
      <c r="B150" s="138">
        <v>2.5</v>
      </c>
    </row>
    <row r="151" spans="1:2" x14ac:dyDescent="0.2">
      <c r="A151" s="194">
        <v>43314</v>
      </c>
      <c r="B151" s="139">
        <v>2.5</v>
      </c>
    </row>
    <row r="152" spans="1:2" x14ac:dyDescent="0.2">
      <c r="A152" s="193">
        <v>43315</v>
      </c>
      <c r="B152" s="138">
        <v>2.5</v>
      </c>
    </row>
    <row r="153" spans="1:2" x14ac:dyDescent="0.2">
      <c r="A153" s="194">
        <v>43318</v>
      </c>
      <c r="B153" s="139">
        <v>2.5</v>
      </c>
    </row>
    <row r="154" spans="1:2" x14ac:dyDescent="0.2">
      <c r="A154" s="193">
        <v>43319</v>
      </c>
      <c r="B154" s="138">
        <v>2.5</v>
      </c>
    </row>
    <row r="155" spans="1:2" x14ac:dyDescent="0.2">
      <c r="A155" s="194">
        <v>43320</v>
      </c>
      <c r="B155" s="139">
        <v>2.5</v>
      </c>
    </row>
    <row r="156" spans="1:2" x14ac:dyDescent="0.2">
      <c r="A156" s="193">
        <v>43321</v>
      </c>
      <c r="B156" s="138">
        <v>2.5</v>
      </c>
    </row>
    <row r="157" spans="1:2" x14ac:dyDescent="0.2">
      <c r="A157" s="194">
        <v>43322</v>
      </c>
      <c r="B157" s="139">
        <v>2.5</v>
      </c>
    </row>
    <row r="158" spans="1:2" x14ac:dyDescent="0.2">
      <c r="A158" s="193">
        <v>43325</v>
      </c>
      <c r="B158" s="138">
        <v>2.5</v>
      </c>
    </row>
    <row r="159" spans="1:2" x14ac:dyDescent="0.2">
      <c r="A159" s="194">
        <v>43326</v>
      </c>
      <c r="B159" s="139">
        <v>2.5</v>
      </c>
    </row>
    <row r="160" spans="1:2" x14ac:dyDescent="0.2">
      <c r="A160" s="193">
        <v>43327</v>
      </c>
      <c r="B160" s="138">
        <v>2.5</v>
      </c>
    </row>
    <row r="161" spans="1:2" x14ac:dyDescent="0.2">
      <c r="A161" s="194">
        <v>43328</v>
      </c>
      <c r="B161" s="139">
        <v>2.5</v>
      </c>
    </row>
    <row r="162" spans="1:2" x14ac:dyDescent="0.2">
      <c r="A162" s="193">
        <v>43329</v>
      </c>
      <c r="B162" s="138">
        <v>2.5</v>
      </c>
    </row>
    <row r="163" spans="1:2" x14ac:dyDescent="0.2">
      <c r="A163" s="194">
        <v>43332</v>
      </c>
      <c r="B163" s="139">
        <v>2.5</v>
      </c>
    </row>
    <row r="164" spans="1:2" x14ac:dyDescent="0.2">
      <c r="A164" s="193">
        <v>43333</v>
      </c>
      <c r="B164" s="138">
        <v>2.5</v>
      </c>
    </row>
    <row r="165" spans="1:2" x14ac:dyDescent="0.2">
      <c r="A165" s="194">
        <v>43334</v>
      </c>
      <c r="B165" s="139">
        <v>2.5</v>
      </c>
    </row>
    <row r="166" spans="1:2" x14ac:dyDescent="0.2">
      <c r="A166" s="193">
        <v>43335</v>
      </c>
      <c r="B166" s="138">
        <v>2.5</v>
      </c>
    </row>
    <row r="167" spans="1:2" x14ac:dyDescent="0.2">
      <c r="A167" s="194">
        <v>43336</v>
      </c>
      <c r="B167" s="139">
        <v>2.5</v>
      </c>
    </row>
    <row r="168" spans="1:2" x14ac:dyDescent="0.2">
      <c r="A168" s="193">
        <v>43339</v>
      </c>
      <c r="B168" s="138">
        <v>2.5</v>
      </c>
    </row>
    <row r="169" spans="1:2" x14ac:dyDescent="0.2">
      <c r="A169" s="194">
        <v>43340</v>
      </c>
      <c r="B169" s="139">
        <v>2.5</v>
      </c>
    </row>
    <row r="170" spans="1:2" x14ac:dyDescent="0.2">
      <c r="A170" s="193">
        <v>43341</v>
      </c>
      <c r="B170" s="138">
        <v>2.5</v>
      </c>
    </row>
    <row r="171" spans="1:2" x14ac:dyDescent="0.2">
      <c r="A171" s="194">
        <v>43342</v>
      </c>
      <c r="B171" s="139">
        <v>2.5</v>
      </c>
    </row>
    <row r="172" spans="1:2" x14ac:dyDescent="0.2">
      <c r="A172" s="193">
        <v>43343</v>
      </c>
      <c r="B172" s="138">
        <v>2.5</v>
      </c>
    </row>
    <row r="173" spans="1:2" x14ac:dyDescent="0.2">
      <c r="A173" s="194">
        <v>43346</v>
      </c>
      <c r="B173" s="139">
        <v>2.5</v>
      </c>
    </row>
    <row r="174" spans="1:2" x14ac:dyDescent="0.2">
      <c r="A174" s="193">
        <v>43347</v>
      </c>
      <c r="B174" s="138">
        <v>2.5</v>
      </c>
    </row>
    <row r="175" spans="1:2" x14ac:dyDescent="0.2">
      <c r="A175" s="194">
        <v>43348</v>
      </c>
      <c r="B175" s="139">
        <v>2.5</v>
      </c>
    </row>
    <row r="176" spans="1:2" x14ac:dyDescent="0.2">
      <c r="A176" s="193">
        <v>43349</v>
      </c>
      <c r="B176" s="138">
        <v>2.5</v>
      </c>
    </row>
    <row r="177" spans="1:2" x14ac:dyDescent="0.2">
      <c r="A177" s="194">
        <v>43353</v>
      </c>
      <c r="B177" s="139">
        <v>2.5</v>
      </c>
    </row>
    <row r="178" spans="1:2" x14ac:dyDescent="0.2">
      <c r="A178" s="193">
        <v>43354</v>
      </c>
      <c r="B178" s="138">
        <v>2.5</v>
      </c>
    </row>
    <row r="179" spans="1:2" x14ac:dyDescent="0.2">
      <c r="A179" s="194">
        <v>43355</v>
      </c>
      <c r="B179" s="139">
        <v>2.5</v>
      </c>
    </row>
    <row r="180" spans="1:2" x14ac:dyDescent="0.2">
      <c r="A180" s="193">
        <v>43356</v>
      </c>
      <c r="B180" s="138">
        <v>2.5</v>
      </c>
    </row>
    <row r="181" spans="1:2" x14ac:dyDescent="0.2">
      <c r="A181" s="194">
        <v>43357</v>
      </c>
      <c r="B181" s="139">
        <v>2.5</v>
      </c>
    </row>
    <row r="182" spans="1:2" x14ac:dyDescent="0.2">
      <c r="A182" s="193">
        <v>43360</v>
      </c>
      <c r="B182" s="138">
        <v>2.5</v>
      </c>
    </row>
    <row r="183" spans="1:2" x14ac:dyDescent="0.2">
      <c r="A183" s="194">
        <v>43361</v>
      </c>
      <c r="B183" s="139">
        <v>2.5</v>
      </c>
    </row>
    <row r="184" spans="1:2" x14ac:dyDescent="0.2">
      <c r="A184" s="193">
        <v>43362</v>
      </c>
      <c r="B184" s="138">
        <v>2.5</v>
      </c>
    </row>
    <row r="185" spans="1:2" x14ac:dyDescent="0.2">
      <c r="A185" s="194">
        <v>43363</v>
      </c>
      <c r="B185" s="139">
        <v>2.5</v>
      </c>
    </row>
    <row r="186" spans="1:2" x14ac:dyDescent="0.2">
      <c r="A186" s="193">
        <v>43364</v>
      </c>
      <c r="B186" s="138">
        <v>2.5</v>
      </c>
    </row>
    <row r="187" spans="1:2" x14ac:dyDescent="0.2">
      <c r="A187" s="194">
        <v>43367</v>
      </c>
      <c r="B187" s="139">
        <v>2.5</v>
      </c>
    </row>
    <row r="188" spans="1:2" x14ac:dyDescent="0.2">
      <c r="A188" s="193">
        <v>43368</v>
      </c>
      <c r="B188" s="138">
        <v>2.5</v>
      </c>
    </row>
    <row r="189" spans="1:2" x14ac:dyDescent="0.2">
      <c r="A189" s="194">
        <v>43369</v>
      </c>
      <c r="B189" s="139">
        <v>2.5</v>
      </c>
    </row>
    <row r="190" spans="1:2" x14ac:dyDescent="0.2">
      <c r="A190" s="193">
        <v>43370</v>
      </c>
      <c r="B190" s="138">
        <v>2.5</v>
      </c>
    </row>
    <row r="191" spans="1:2" x14ac:dyDescent="0.2">
      <c r="A191" s="194">
        <v>43371</v>
      </c>
      <c r="B191" s="139">
        <v>2.5</v>
      </c>
    </row>
    <row r="192" spans="1:2" x14ac:dyDescent="0.2">
      <c r="A192" s="193">
        <v>43374</v>
      </c>
      <c r="B192" s="138">
        <v>2.5</v>
      </c>
    </row>
    <row r="193" spans="1:2" x14ac:dyDescent="0.2">
      <c r="A193" s="194">
        <v>43375</v>
      </c>
      <c r="B193" s="139">
        <v>2.5</v>
      </c>
    </row>
    <row r="194" spans="1:2" x14ac:dyDescent="0.2">
      <c r="A194" s="193">
        <v>43376</v>
      </c>
      <c r="B194" s="138">
        <v>2.5</v>
      </c>
    </row>
    <row r="195" spans="1:2" x14ac:dyDescent="0.2">
      <c r="A195" s="194">
        <v>43377</v>
      </c>
      <c r="B195" s="139">
        <v>2.5</v>
      </c>
    </row>
    <row r="196" spans="1:2" x14ac:dyDescent="0.2">
      <c r="A196" s="193">
        <v>43378</v>
      </c>
      <c r="B196" s="138">
        <v>2.5</v>
      </c>
    </row>
    <row r="197" spans="1:2" x14ac:dyDescent="0.2">
      <c r="A197" s="194">
        <v>43381</v>
      </c>
      <c r="B197" s="139">
        <v>2.5</v>
      </c>
    </row>
    <row r="198" spans="1:2" x14ac:dyDescent="0.2">
      <c r="A198" s="193">
        <v>43382</v>
      </c>
      <c r="B198" s="138">
        <v>2.5</v>
      </c>
    </row>
    <row r="199" spans="1:2" x14ac:dyDescent="0.2">
      <c r="A199" s="194">
        <v>43383</v>
      </c>
      <c r="B199" s="139">
        <v>2.5</v>
      </c>
    </row>
    <row r="200" spans="1:2" x14ac:dyDescent="0.2">
      <c r="A200" s="193">
        <v>43384</v>
      </c>
      <c r="B200" s="138">
        <v>2.5</v>
      </c>
    </row>
    <row r="201" spans="1:2" x14ac:dyDescent="0.2">
      <c r="A201" s="194">
        <v>43388</v>
      </c>
      <c r="B201" s="139">
        <v>2.48</v>
      </c>
    </row>
    <row r="202" spans="1:2" x14ac:dyDescent="0.2">
      <c r="A202" s="193">
        <v>43389</v>
      </c>
      <c r="B202" s="138">
        <v>2.48</v>
      </c>
    </row>
    <row r="203" spans="1:2" x14ac:dyDescent="0.2">
      <c r="A203" s="194">
        <v>43390</v>
      </c>
      <c r="B203" s="139">
        <v>2.4900000000000002</v>
      </c>
    </row>
    <row r="204" spans="1:2" x14ac:dyDescent="0.2">
      <c r="A204" s="193">
        <v>43391</v>
      </c>
      <c r="B204" s="138">
        <v>2.48</v>
      </c>
    </row>
    <row r="205" spans="1:2" x14ac:dyDescent="0.2">
      <c r="A205" s="194">
        <v>43392</v>
      </c>
      <c r="B205" s="139">
        <v>2.4900000000000002</v>
      </c>
    </row>
    <row r="206" spans="1:2" x14ac:dyDescent="0.2">
      <c r="A206" s="193">
        <v>43395</v>
      </c>
      <c r="B206" s="138">
        <v>2.4900000000000002</v>
      </c>
    </row>
    <row r="207" spans="1:2" x14ac:dyDescent="0.2">
      <c r="A207" s="194">
        <v>43396</v>
      </c>
      <c r="B207" s="139">
        <v>2.5</v>
      </c>
    </row>
    <row r="208" spans="1:2" x14ac:dyDescent="0.2">
      <c r="A208" s="193">
        <v>43397</v>
      </c>
      <c r="B208" s="138">
        <v>2.48</v>
      </c>
    </row>
    <row r="209" spans="1:2" x14ac:dyDescent="0.2">
      <c r="A209" s="194">
        <v>43398</v>
      </c>
      <c r="B209" s="139">
        <v>2.4900000000000002</v>
      </c>
    </row>
    <row r="210" spans="1:2" x14ac:dyDescent="0.2">
      <c r="A210" s="193">
        <v>43399</v>
      </c>
      <c r="B210" s="138">
        <v>2.5</v>
      </c>
    </row>
    <row r="211" spans="1:2" x14ac:dyDescent="0.2">
      <c r="A211" s="194">
        <v>43402</v>
      </c>
      <c r="B211" s="139">
        <v>2.5</v>
      </c>
    </row>
    <row r="212" spans="1:2" x14ac:dyDescent="0.2">
      <c r="A212" s="193">
        <v>43403</v>
      </c>
      <c r="B212" s="138">
        <v>2.5</v>
      </c>
    </row>
    <row r="213" spans="1:2" x14ac:dyDescent="0.2">
      <c r="A213" s="194">
        <v>43404</v>
      </c>
      <c r="B213" s="139">
        <v>2.5</v>
      </c>
    </row>
    <row r="214" spans="1:2" x14ac:dyDescent="0.2">
      <c r="A214" s="193">
        <v>43405</v>
      </c>
      <c r="B214" s="138">
        <v>2.5</v>
      </c>
    </row>
    <row r="215" spans="1:2" x14ac:dyDescent="0.2">
      <c r="A215" s="194">
        <v>43409</v>
      </c>
      <c r="B215" s="139">
        <v>2.5</v>
      </c>
    </row>
    <row r="216" spans="1:2" x14ac:dyDescent="0.2">
      <c r="A216" s="193">
        <v>43410</v>
      </c>
      <c r="B216" s="138">
        <v>2.5</v>
      </c>
    </row>
    <row r="217" spans="1:2" x14ac:dyDescent="0.2">
      <c r="A217" s="194">
        <v>43411</v>
      </c>
      <c r="B217" s="139">
        <v>2.5</v>
      </c>
    </row>
    <row r="218" spans="1:2" x14ac:dyDescent="0.2">
      <c r="A218" s="193">
        <v>43412</v>
      </c>
      <c r="B218" s="138">
        <v>2.5</v>
      </c>
    </row>
    <row r="219" spans="1:2" x14ac:dyDescent="0.2">
      <c r="A219" s="194">
        <v>43413</v>
      </c>
      <c r="B219" s="139">
        <v>2.5</v>
      </c>
    </row>
    <row r="220" spans="1:2" x14ac:dyDescent="0.2">
      <c r="A220" s="193">
        <v>43416</v>
      </c>
      <c r="B220" s="138">
        <v>2.5</v>
      </c>
    </row>
    <row r="221" spans="1:2" x14ac:dyDescent="0.2">
      <c r="A221" s="194">
        <v>43417</v>
      </c>
      <c r="B221" s="139">
        <v>2.5</v>
      </c>
    </row>
    <row r="222" spans="1:2" x14ac:dyDescent="0.2">
      <c r="A222" s="193">
        <v>43418</v>
      </c>
      <c r="B222" s="138">
        <v>2.5</v>
      </c>
    </row>
    <row r="223" spans="1:2" x14ac:dyDescent="0.2">
      <c r="A223" s="194">
        <v>43420</v>
      </c>
      <c r="B223" s="139">
        <v>2.5</v>
      </c>
    </row>
    <row r="224" spans="1:2" x14ac:dyDescent="0.2">
      <c r="A224" s="193">
        <v>43423</v>
      </c>
      <c r="B224" s="138">
        <v>2.5099999999999998</v>
      </c>
    </row>
    <row r="225" spans="1:2" x14ac:dyDescent="0.2">
      <c r="A225" s="194">
        <v>43424</v>
      </c>
      <c r="B225" s="139">
        <v>2.5099999999999998</v>
      </c>
    </row>
    <row r="226" spans="1:2" x14ac:dyDescent="0.2">
      <c r="A226" s="193">
        <v>43425</v>
      </c>
      <c r="B226" s="138">
        <v>2.5</v>
      </c>
    </row>
    <row r="227" spans="1:2" x14ac:dyDescent="0.2">
      <c r="A227" s="194">
        <v>43426</v>
      </c>
      <c r="B227" s="139">
        <v>2.52</v>
      </c>
    </row>
    <row r="228" spans="1:2" x14ac:dyDescent="0.2">
      <c r="A228" s="193">
        <v>43427</v>
      </c>
      <c r="B228" s="138">
        <v>2.5</v>
      </c>
    </row>
    <row r="229" spans="1:2" x14ac:dyDescent="0.2">
      <c r="A229" s="194">
        <v>43430</v>
      </c>
      <c r="B229" s="139">
        <v>2.5099999999999998</v>
      </c>
    </row>
    <row r="230" spans="1:2" x14ac:dyDescent="0.2">
      <c r="A230" s="193">
        <v>43431</v>
      </c>
      <c r="B230" s="138">
        <v>2.52</v>
      </c>
    </row>
    <row r="231" spans="1:2" x14ac:dyDescent="0.2">
      <c r="A231" s="194">
        <v>43432</v>
      </c>
      <c r="B231" s="139">
        <v>2.52</v>
      </c>
    </row>
    <row r="232" spans="1:2" x14ac:dyDescent="0.2">
      <c r="A232" s="193">
        <v>43433</v>
      </c>
      <c r="B232" s="138">
        <v>2.52</v>
      </c>
    </row>
    <row r="233" spans="1:2" x14ac:dyDescent="0.2">
      <c r="A233" s="194">
        <v>43434</v>
      </c>
      <c r="B233" s="139">
        <v>2.5299999999999998</v>
      </c>
    </row>
    <row r="234" spans="1:2" x14ac:dyDescent="0.2">
      <c r="A234" s="193">
        <v>43437</v>
      </c>
      <c r="B234" s="138">
        <v>2.5499999999999998</v>
      </c>
    </row>
    <row r="235" spans="1:2" x14ac:dyDescent="0.2">
      <c r="A235" s="194">
        <v>43438</v>
      </c>
      <c r="B235" s="139">
        <v>2.5299999999999998</v>
      </c>
    </row>
    <row r="236" spans="1:2" x14ac:dyDescent="0.2">
      <c r="A236" s="193">
        <v>43439</v>
      </c>
      <c r="B236" s="138">
        <v>2.5299999999999998</v>
      </c>
    </row>
    <row r="237" spans="1:2" x14ac:dyDescent="0.2">
      <c r="A237" s="194">
        <v>43440</v>
      </c>
      <c r="B237" s="139">
        <v>2.5299999999999998</v>
      </c>
    </row>
    <row r="238" spans="1:2" x14ac:dyDescent="0.2">
      <c r="A238" s="193">
        <v>43441</v>
      </c>
      <c r="B238" s="138">
        <v>2.5299999999999998</v>
      </c>
    </row>
    <row r="239" spans="1:2" x14ac:dyDescent="0.2">
      <c r="A239" s="194">
        <v>43444</v>
      </c>
      <c r="B239" s="139">
        <v>2.58</v>
      </c>
    </row>
    <row r="240" spans="1:2" x14ac:dyDescent="0.2">
      <c r="A240" s="193">
        <v>43445</v>
      </c>
      <c r="B240" s="138">
        <v>2.58</v>
      </c>
    </row>
    <row r="241" spans="1:2" x14ac:dyDescent="0.2">
      <c r="A241" s="194">
        <v>43446</v>
      </c>
      <c r="B241" s="139">
        <v>2.58</v>
      </c>
    </row>
    <row r="242" spans="1:2" x14ac:dyDescent="0.2">
      <c r="A242" s="193">
        <v>43447</v>
      </c>
      <c r="B242" s="138">
        <v>2.58</v>
      </c>
    </row>
    <row r="243" spans="1:2" x14ac:dyDescent="0.2">
      <c r="A243" s="194">
        <v>43448</v>
      </c>
      <c r="B243" s="139">
        <v>2.5499999999999998</v>
      </c>
    </row>
    <row r="244" spans="1:2" x14ac:dyDescent="0.2">
      <c r="A244" s="193">
        <v>43451</v>
      </c>
      <c r="B244" s="138">
        <v>2.5299999999999998</v>
      </c>
    </row>
    <row r="245" spans="1:2" x14ac:dyDescent="0.2">
      <c r="A245" s="194">
        <v>43452</v>
      </c>
      <c r="B245" s="139">
        <v>2.5299999999999998</v>
      </c>
    </row>
    <row r="246" spans="1:2" x14ac:dyDescent="0.2">
      <c r="A246" s="193">
        <v>43453</v>
      </c>
      <c r="B246" s="138">
        <v>2.5499999999999998</v>
      </c>
    </row>
    <row r="247" spans="1:2" x14ac:dyDescent="0.2">
      <c r="A247" s="194">
        <v>43454</v>
      </c>
      <c r="B247" s="139">
        <v>2.5299999999999998</v>
      </c>
    </row>
    <row r="248" spans="1:2" x14ac:dyDescent="0.2">
      <c r="A248" s="193">
        <v>43455</v>
      </c>
      <c r="B248" s="138">
        <v>2.5299999999999998</v>
      </c>
    </row>
    <row r="249" spans="1:2" x14ac:dyDescent="0.2">
      <c r="A249" s="194">
        <v>43458</v>
      </c>
      <c r="B249" s="139">
        <v>2.5499999999999998</v>
      </c>
    </row>
    <row r="250" spans="1:2" x14ac:dyDescent="0.2">
      <c r="A250" s="193">
        <v>43460</v>
      </c>
      <c r="B250" s="138">
        <v>2.5299999999999998</v>
      </c>
    </row>
    <row r="251" spans="1:2" x14ac:dyDescent="0.2">
      <c r="A251" s="194">
        <v>43461</v>
      </c>
      <c r="B251" s="139">
        <v>2.5299999999999998</v>
      </c>
    </row>
    <row r="252" spans="1:2" x14ac:dyDescent="0.2">
      <c r="A252" s="193">
        <v>43462</v>
      </c>
      <c r="B252" s="138">
        <v>2.5499999999999998</v>
      </c>
    </row>
    <row r="253" spans="1:2" x14ac:dyDescent="0.2">
      <c r="A253" s="194">
        <v>43465</v>
      </c>
      <c r="B253" s="139">
        <v>2.5299999999999998</v>
      </c>
    </row>
    <row r="254" spans="1:2" x14ac:dyDescent="0.2">
      <c r="A254" s="193">
        <v>43467</v>
      </c>
      <c r="B254" s="138">
        <v>2.5299999999999998</v>
      </c>
    </row>
    <row r="255" spans="1:2" x14ac:dyDescent="0.2">
      <c r="A255" s="194">
        <v>43468</v>
      </c>
      <c r="B255" s="139">
        <v>2.5299999999999998</v>
      </c>
    </row>
    <row r="256" spans="1:2" x14ac:dyDescent="0.2">
      <c r="A256" s="193">
        <v>43469</v>
      </c>
      <c r="B256" s="138">
        <v>2.5299999999999998</v>
      </c>
    </row>
    <row r="257" spans="1:2" x14ac:dyDescent="0.2">
      <c r="A257" s="194">
        <v>43472</v>
      </c>
      <c r="B257" s="139">
        <v>2.5299999999999998</v>
      </c>
    </row>
    <row r="258" spans="1:2" x14ac:dyDescent="0.2">
      <c r="A258" s="193">
        <v>43473</v>
      </c>
      <c r="B258" s="138">
        <v>2.5299999999999998</v>
      </c>
    </row>
    <row r="259" spans="1:2" x14ac:dyDescent="0.2">
      <c r="A259" s="194">
        <v>43474</v>
      </c>
      <c r="B259" s="139">
        <v>2.5299999999999998</v>
      </c>
    </row>
    <row r="260" spans="1:2" x14ac:dyDescent="0.2">
      <c r="A260" s="193">
        <v>43475</v>
      </c>
      <c r="B260" s="138">
        <v>2.5499999999999998</v>
      </c>
    </row>
    <row r="261" spans="1:2" x14ac:dyDescent="0.2">
      <c r="A261" s="194">
        <v>43476</v>
      </c>
      <c r="B261" s="139">
        <v>2.57</v>
      </c>
    </row>
    <row r="262" spans="1:2" x14ac:dyDescent="0.2">
      <c r="A262" s="193">
        <v>43479</v>
      </c>
      <c r="B262" s="138">
        <v>2.58</v>
      </c>
    </row>
    <row r="263" spans="1:2" x14ac:dyDescent="0.2">
      <c r="A263" s="194">
        <v>43480</v>
      </c>
      <c r="B263" s="139">
        <v>2.59</v>
      </c>
    </row>
    <row r="264" spans="1:2" x14ac:dyDescent="0.2">
      <c r="A264" s="193">
        <v>43481</v>
      </c>
      <c r="B264" s="138">
        <v>2.59</v>
      </c>
    </row>
    <row r="265" spans="1:2" x14ac:dyDescent="0.2">
      <c r="A265" s="194">
        <v>43482</v>
      </c>
      <c r="B265" s="139">
        <v>2.6</v>
      </c>
    </row>
    <row r="266" spans="1:2" x14ac:dyDescent="0.2">
      <c r="A266" s="193">
        <v>43483</v>
      </c>
      <c r="B266" s="138">
        <v>2.5299999999999998</v>
      </c>
    </row>
    <row r="267" spans="1:2" x14ac:dyDescent="0.2">
      <c r="A267" s="194">
        <v>43486</v>
      </c>
      <c r="B267" s="139">
        <v>2.5</v>
      </c>
    </row>
    <row r="268" spans="1:2" x14ac:dyDescent="0.2">
      <c r="A268" s="193">
        <v>43487</v>
      </c>
      <c r="B268" s="138">
        <v>2.5</v>
      </c>
    </row>
    <row r="269" spans="1:2" x14ac:dyDescent="0.2">
      <c r="A269" s="194">
        <v>43488</v>
      </c>
      <c r="B269" s="139">
        <v>2.5</v>
      </c>
    </row>
    <row r="270" spans="1:2" x14ac:dyDescent="0.2">
      <c r="A270" s="193">
        <v>43489</v>
      </c>
      <c r="B270" s="138">
        <v>2.5</v>
      </c>
    </row>
    <row r="271" spans="1:2" x14ac:dyDescent="0.2">
      <c r="A271" s="194">
        <v>43490</v>
      </c>
      <c r="B271" s="139">
        <v>2.5</v>
      </c>
    </row>
    <row r="272" spans="1:2" x14ac:dyDescent="0.2">
      <c r="A272" s="193">
        <v>43493</v>
      </c>
      <c r="B272" s="138">
        <v>2.5</v>
      </c>
    </row>
    <row r="273" spans="1:2" x14ac:dyDescent="0.2">
      <c r="A273" s="194">
        <v>43494</v>
      </c>
      <c r="B273" s="139">
        <v>2.5</v>
      </c>
    </row>
    <row r="274" spans="1:2" x14ac:dyDescent="0.2">
      <c r="A274" s="193">
        <v>43495</v>
      </c>
      <c r="B274" s="138">
        <v>2.5</v>
      </c>
    </row>
    <row r="275" spans="1:2" x14ac:dyDescent="0.2">
      <c r="A275" s="194">
        <v>43496</v>
      </c>
      <c r="B275" s="139">
        <v>2.5</v>
      </c>
    </row>
    <row r="276" spans="1:2" x14ac:dyDescent="0.2">
      <c r="A276" s="193">
        <v>43497</v>
      </c>
      <c r="B276" s="138">
        <v>2.5</v>
      </c>
    </row>
    <row r="277" spans="1:2" x14ac:dyDescent="0.2">
      <c r="A277" s="194">
        <v>43500</v>
      </c>
      <c r="B277" s="139">
        <v>2.5</v>
      </c>
    </row>
    <row r="278" spans="1:2" x14ac:dyDescent="0.2">
      <c r="A278" s="193">
        <v>43501</v>
      </c>
      <c r="B278" s="138">
        <v>2.5</v>
      </c>
    </row>
    <row r="279" spans="1:2" x14ac:dyDescent="0.2">
      <c r="A279" s="194">
        <v>43502</v>
      </c>
      <c r="B279" s="139">
        <v>2.5</v>
      </c>
    </row>
    <row r="280" spans="1:2" x14ac:dyDescent="0.2">
      <c r="A280" s="193">
        <v>43503</v>
      </c>
      <c r="B280" s="138">
        <v>2.5</v>
      </c>
    </row>
    <row r="281" spans="1:2" x14ac:dyDescent="0.2">
      <c r="A281" s="194">
        <v>43504</v>
      </c>
      <c r="B281" s="139">
        <v>2.5</v>
      </c>
    </row>
    <row r="282" spans="1:2" x14ac:dyDescent="0.2">
      <c r="A282" s="193">
        <v>43507</v>
      </c>
      <c r="B282" s="138">
        <v>2.5</v>
      </c>
    </row>
    <row r="283" spans="1:2" x14ac:dyDescent="0.2">
      <c r="A283" s="194">
        <v>43508</v>
      </c>
      <c r="B283" s="139">
        <v>2.5</v>
      </c>
    </row>
    <row r="284" spans="1:2" x14ac:dyDescent="0.2">
      <c r="A284" s="193">
        <v>43509</v>
      </c>
      <c r="B284" s="138">
        <v>2.5</v>
      </c>
    </row>
    <row r="285" spans="1:2" x14ac:dyDescent="0.2">
      <c r="A285" s="194">
        <v>43510</v>
      </c>
      <c r="B285" s="139">
        <v>2.4900000000000002</v>
      </c>
    </row>
    <row r="286" spans="1:2" x14ac:dyDescent="0.2">
      <c r="A286" s="193">
        <v>43511</v>
      </c>
      <c r="B286" s="138">
        <v>2.48</v>
      </c>
    </row>
    <row r="287" spans="1:2" x14ac:dyDescent="0.2">
      <c r="A287" s="194">
        <v>43514</v>
      </c>
      <c r="B287" s="139">
        <v>2.48</v>
      </c>
    </row>
    <row r="288" spans="1:2" x14ac:dyDescent="0.2">
      <c r="A288" s="193">
        <v>43515</v>
      </c>
      <c r="B288" s="138">
        <v>2.4700000000000002</v>
      </c>
    </row>
    <row r="289" spans="1:2" x14ac:dyDescent="0.2">
      <c r="A289" s="194">
        <v>43516</v>
      </c>
      <c r="B289" s="139">
        <v>2.4700000000000002</v>
      </c>
    </row>
    <row r="290" spans="1:2" x14ac:dyDescent="0.2">
      <c r="A290" s="193">
        <v>43517</v>
      </c>
      <c r="B290" s="138">
        <v>2.48</v>
      </c>
    </row>
    <row r="291" spans="1:2" x14ac:dyDescent="0.2">
      <c r="A291" s="194">
        <v>43518</v>
      </c>
      <c r="B291" s="139">
        <v>2.48</v>
      </c>
    </row>
    <row r="292" spans="1:2" x14ac:dyDescent="0.2">
      <c r="A292" s="193">
        <v>43521</v>
      </c>
      <c r="B292" s="138">
        <v>2.48</v>
      </c>
    </row>
    <row r="293" spans="1:2" x14ac:dyDescent="0.2">
      <c r="A293" s="194">
        <v>43522</v>
      </c>
      <c r="B293" s="139">
        <v>2.48</v>
      </c>
    </row>
    <row r="294" spans="1:2" x14ac:dyDescent="0.2">
      <c r="A294" s="193">
        <v>43523</v>
      </c>
      <c r="B294" s="138">
        <v>2.48</v>
      </c>
    </row>
    <row r="295" spans="1:2" x14ac:dyDescent="0.2">
      <c r="A295" s="194">
        <v>43524</v>
      </c>
      <c r="B295" s="139">
        <v>2.46</v>
      </c>
    </row>
    <row r="296" spans="1:2" x14ac:dyDescent="0.2">
      <c r="A296" s="193">
        <v>43525</v>
      </c>
      <c r="B296" s="138">
        <v>2.2999999999999998</v>
      </c>
    </row>
    <row r="297" spans="1:2" x14ac:dyDescent="0.2">
      <c r="A297" s="194">
        <v>43530</v>
      </c>
      <c r="B297" s="139">
        <v>2.2999999999999998</v>
      </c>
    </row>
    <row r="298" spans="1:2" x14ac:dyDescent="0.2">
      <c r="A298" s="193">
        <v>43531</v>
      </c>
      <c r="B298" s="138">
        <v>2.2799999999999998</v>
      </c>
    </row>
    <row r="299" spans="1:2" x14ac:dyDescent="0.2">
      <c r="A299" s="194">
        <v>43532</v>
      </c>
      <c r="B299" s="139">
        <v>2.2799999999999998</v>
      </c>
    </row>
    <row r="300" spans="1:2" x14ac:dyDescent="0.2">
      <c r="A300" s="193">
        <v>43535</v>
      </c>
      <c r="B300" s="138">
        <v>2.2400000000000002</v>
      </c>
    </row>
    <row r="301" spans="1:2" x14ac:dyDescent="0.2">
      <c r="A301" s="194">
        <v>43536</v>
      </c>
      <c r="B301" s="139">
        <v>2.21</v>
      </c>
    </row>
    <row r="302" spans="1:2" x14ac:dyDescent="0.2">
      <c r="A302" s="193">
        <v>43537</v>
      </c>
      <c r="B302" s="138">
        <v>2.2000000000000002</v>
      </c>
    </row>
    <row r="303" spans="1:2" x14ac:dyDescent="0.2">
      <c r="A303" s="194">
        <v>43538</v>
      </c>
      <c r="B303" s="139">
        <v>2.12</v>
      </c>
    </row>
    <row r="304" spans="1:2" x14ac:dyDescent="0.2">
      <c r="A304" s="193">
        <v>43539</v>
      </c>
      <c r="B304" s="138">
        <v>2.0099999999999998</v>
      </c>
    </row>
    <row r="305" spans="1:2" x14ac:dyDescent="0.2">
      <c r="A305" s="194">
        <v>43542</v>
      </c>
      <c r="B305" s="139">
        <v>2</v>
      </c>
    </row>
    <row r="306" spans="1:2" x14ac:dyDescent="0.2">
      <c r="A306" s="193">
        <v>43543</v>
      </c>
      <c r="B306" s="138">
        <v>2</v>
      </c>
    </row>
    <row r="307" spans="1:2" x14ac:dyDescent="0.2">
      <c r="A307" s="194">
        <v>43544</v>
      </c>
      <c r="B307" s="139">
        <v>2</v>
      </c>
    </row>
    <row r="308" spans="1:2" x14ac:dyDescent="0.2">
      <c r="A308" s="193">
        <v>43545</v>
      </c>
      <c r="B308" s="138">
        <v>2</v>
      </c>
    </row>
    <row r="309" spans="1:2" x14ac:dyDescent="0.2">
      <c r="A309" s="194">
        <v>43546</v>
      </c>
      <c r="B309" s="139">
        <v>2</v>
      </c>
    </row>
    <row r="310" spans="1:2" x14ac:dyDescent="0.2">
      <c r="A310" s="193">
        <v>43549</v>
      </c>
      <c r="B310" s="138">
        <v>2</v>
      </c>
    </row>
    <row r="311" spans="1:2" x14ac:dyDescent="0.2">
      <c r="A311" s="194">
        <v>43550</v>
      </c>
      <c r="B311" s="139">
        <v>1.99</v>
      </c>
    </row>
    <row r="312" spans="1:2" x14ac:dyDescent="0.2">
      <c r="A312" s="193">
        <v>43551</v>
      </c>
      <c r="B312" s="138">
        <v>1.96</v>
      </c>
    </row>
    <row r="313" spans="1:2" x14ac:dyDescent="0.2">
      <c r="A313" s="194">
        <v>43552</v>
      </c>
      <c r="B313" s="139">
        <v>1.97</v>
      </c>
    </row>
    <row r="314" spans="1:2" x14ac:dyDescent="0.2">
      <c r="A314" s="193">
        <v>43553</v>
      </c>
      <c r="B314" s="138">
        <v>1.98</v>
      </c>
    </row>
    <row r="315" spans="1:2" x14ac:dyDescent="0.2">
      <c r="A315" s="194">
        <v>43556</v>
      </c>
      <c r="B315" s="139">
        <v>1.99</v>
      </c>
    </row>
    <row r="316" spans="1:2" x14ac:dyDescent="0.2">
      <c r="A316" s="193">
        <v>43557</v>
      </c>
      <c r="B316" s="138">
        <v>1.99</v>
      </c>
    </row>
    <row r="317" spans="1:2" x14ac:dyDescent="0.2">
      <c r="A317" s="194">
        <v>43558</v>
      </c>
      <c r="B317" s="139">
        <v>2</v>
      </c>
    </row>
    <row r="318" spans="1:2" x14ac:dyDescent="0.2">
      <c r="A318" s="193">
        <v>43559</v>
      </c>
      <c r="B318" s="138">
        <v>1.98</v>
      </c>
    </row>
    <row r="319" spans="1:2" x14ac:dyDescent="0.2">
      <c r="A319" s="194">
        <v>43560</v>
      </c>
      <c r="B319" s="139">
        <v>1.97</v>
      </c>
    </row>
    <row r="320" spans="1:2" x14ac:dyDescent="0.2">
      <c r="A320" s="193">
        <v>43563</v>
      </c>
      <c r="B320" s="138">
        <v>1.97</v>
      </c>
    </row>
    <row r="321" spans="1:2" x14ac:dyDescent="0.2">
      <c r="A321" s="194">
        <v>43564</v>
      </c>
      <c r="B321" s="139">
        <v>1.96</v>
      </c>
    </row>
    <row r="322" spans="1:2" x14ac:dyDescent="0.2">
      <c r="A322" s="193">
        <v>43565</v>
      </c>
      <c r="B322" s="138">
        <v>1.96</v>
      </c>
    </row>
    <row r="323" spans="1:2" x14ac:dyDescent="0.2">
      <c r="A323" s="194">
        <v>43566</v>
      </c>
      <c r="B323" s="139">
        <v>1.96</v>
      </c>
    </row>
    <row r="324" spans="1:2" x14ac:dyDescent="0.2">
      <c r="A324" s="193">
        <v>43567</v>
      </c>
      <c r="B324" s="138">
        <v>1.95</v>
      </c>
    </row>
    <row r="325" spans="1:2" x14ac:dyDescent="0.2">
      <c r="A325" s="194">
        <v>43570</v>
      </c>
      <c r="B325" s="139">
        <v>1.9</v>
      </c>
    </row>
    <row r="326" spans="1:2" x14ac:dyDescent="0.2">
      <c r="A326" s="193">
        <v>43571</v>
      </c>
      <c r="B326" s="138">
        <v>1.9</v>
      </c>
    </row>
    <row r="327" spans="1:2" x14ac:dyDescent="0.2">
      <c r="A327" s="194">
        <v>43572</v>
      </c>
      <c r="B327" s="139">
        <v>1.81</v>
      </c>
    </row>
    <row r="328" spans="1:2" x14ac:dyDescent="0.2">
      <c r="A328" s="193">
        <v>43573</v>
      </c>
      <c r="B328" s="138">
        <v>1.71</v>
      </c>
    </row>
    <row r="329" spans="1:2" x14ac:dyDescent="0.2">
      <c r="A329" s="194">
        <v>43577</v>
      </c>
      <c r="B329" s="139">
        <v>1.71</v>
      </c>
    </row>
    <row r="330" spans="1:2" x14ac:dyDescent="0.2">
      <c r="A330" s="193">
        <v>43578</v>
      </c>
      <c r="B330" s="138">
        <v>1.71</v>
      </c>
    </row>
    <row r="331" spans="1:2" x14ac:dyDescent="0.2">
      <c r="A331" s="194">
        <v>43579</v>
      </c>
      <c r="B331" s="139">
        <v>1.71</v>
      </c>
    </row>
    <row r="332" spans="1:2" x14ac:dyDescent="0.2">
      <c r="A332" s="193">
        <v>43580</v>
      </c>
      <c r="B332" s="138">
        <v>1.71</v>
      </c>
    </row>
    <row r="333" spans="1:2" x14ac:dyDescent="0.2">
      <c r="A333" s="194">
        <v>43581</v>
      </c>
      <c r="B333" s="139">
        <v>1.7</v>
      </c>
    </row>
    <row r="334" spans="1:2" x14ac:dyDescent="0.2">
      <c r="A334" s="193">
        <v>43584</v>
      </c>
      <c r="B334" s="138">
        <v>1.6</v>
      </c>
    </row>
    <row r="335" spans="1:2" x14ac:dyDescent="0.2">
      <c r="A335" s="194">
        <v>43585</v>
      </c>
      <c r="B335" s="139">
        <v>1.56</v>
      </c>
    </row>
    <row r="336" spans="1:2" x14ac:dyDescent="0.2">
      <c r="A336" s="193">
        <v>43587</v>
      </c>
      <c r="B336" s="138">
        <v>1.51</v>
      </c>
    </row>
    <row r="337" spans="1:2" x14ac:dyDescent="0.2">
      <c r="A337" s="194">
        <v>43588</v>
      </c>
      <c r="B337" s="139">
        <v>1.49</v>
      </c>
    </row>
    <row r="338" spans="1:2" x14ac:dyDescent="0.2">
      <c r="A338" s="193">
        <v>43591</v>
      </c>
      <c r="B338" s="138">
        <v>1.48</v>
      </c>
    </row>
    <row r="339" spans="1:2" x14ac:dyDescent="0.2">
      <c r="A339" s="194">
        <v>43592</v>
      </c>
      <c r="B339" s="139">
        <v>1.48</v>
      </c>
    </row>
    <row r="340" spans="1:2" x14ac:dyDescent="0.2">
      <c r="A340" s="193">
        <v>43593</v>
      </c>
      <c r="B340" s="138">
        <v>1.48</v>
      </c>
    </row>
    <row r="341" spans="1:2" x14ac:dyDescent="0.2">
      <c r="A341" s="194">
        <v>43594</v>
      </c>
      <c r="B341" s="139">
        <v>1.48</v>
      </c>
    </row>
    <row r="342" spans="1:2" x14ac:dyDescent="0.2">
      <c r="A342" s="193">
        <v>43595</v>
      </c>
      <c r="B342" s="138">
        <v>1.45</v>
      </c>
    </row>
    <row r="343" spans="1:2" x14ac:dyDescent="0.2">
      <c r="A343" s="194">
        <v>43598</v>
      </c>
      <c r="B343" s="139">
        <v>1.45</v>
      </c>
    </row>
    <row r="344" spans="1:2" x14ac:dyDescent="0.2">
      <c r="A344" s="193">
        <v>43599</v>
      </c>
      <c r="B344" s="138">
        <v>1.45</v>
      </c>
    </row>
    <row r="345" spans="1:2" x14ac:dyDescent="0.2">
      <c r="A345" s="194">
        <v>43600</v>
      </c>
      <c r="B345" s="139">
        <v>1.43</v>
      </c>
    </row>
    <row r="346" spans="1:2" x14ac:dyDescent="0.2">
      <c r="A346" s="193">
        <v>43601</v>
      </c>
      <c r="B346" s="138">
        <v>1.38</v>
      </c>
    </row>
    <row r="347" spans="1:2" x14ac:dyDescent="0.2">
      <c r="A347" s="194">
        <v>43602</v>
      </c>
      <c r="B347" s="139">
        <v>1.24</v>
      </c>
    </row>
    <row r="348" spans="1:2" x14ac:dyDescent="0.2">
      <c r="A348" s="193">
        <v>43605</v>
      </c>
      <c r="B348" s="138">
        <v>1.25</v>
      </c>
    </row>
    <row r="349" spans="1:2" x14ac:dyDescent="0.2">
      <c r="A349" s="194">
        <v>43606</v>
      </c>
      <c r="B349" s="139">
        <v>1.26</v>
      </c>
    </row>
    <row r="350" spans="1:2" x14ac:dyDescent="0.2">
      <c r="A350" s="193">
        <v>43607</v>
      </c>
      <c r="B350" s="138">
        <v>1.25</v>
      </c>
    </row>
    <row r="351" spans="1:2" x14ac:dyDescent="0.2">
      <c r="A351" s="194">
        <v>43608</v>
      </c>
      <c r="B351" s="139">
        <v>1.24</v>
      </c>
    </row>
    <row r="352" spans="1:2" x14ac:dyDescent="0.2">
      <c r="A352" s="193">
        <v>43609</v>
      </c>
      <c r="B352" s="138">
        <v>1.23</v>
      </c>
    </row>
    <row r="353" spans="1:2" x14ac:dyDescent="0.2">
      <c r="A353" s="194">
        <v>43612</v>
      </c>
      <c r="B353" s="139">
        <v>1.2</v>
      </c>
    </row>
    <row r="354" spans="1:2" x14ac:dyDescent="0.2">
      <c r="A354" s="193">
        <v>43613</v>
      </c>
      <c r="B354" s="138">
        <v>1.2</v>
      </c>
    </row>
    <row r="355" spans="1:2" x14ac:dyDescent="0.2">
      <c r="A355" s="194">
        <v>43614</v>
      </c>
      <c r="B355" s="139">
        <v>1.2</v>
      </c>
    </row>
    <row r="356" spans="1:2" x14ac:dyDescent="0.2">
      <c r="A356" s="193">
        <v>43615</v>
      </c>
      <c r="B356" s="138">
        <v>1.19</v>
      </c>
    </row>
    <row r="357" spans="1:2" ht="12.75" thickBot="1" x14ac:dyDescent="0.25">
      <c r="A357" s="195">
        <v>43616</v>
      </c>
      <c r="B357" s="140">
        <v>1.1299999999999999</v>
      </c>
    </row>
    <row r="358" spans="1:2" x14ac:dyDescent="0.2">
      <c r="A358" s="209" t="s">
        <v>360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5"/>
  </sheetPr>
  <dimension ref="A1:F25"/>
  <sheetViews>
    <sheetView zoomScaleNormal="100" workbookViewId="0">
      <selection sqref="A1:B1"/>
    </sheetView>
  </sheetViews>
  <sheetFormatPr defaultRowHeight="12" x14ac:dyDescent="0.2"/>
  <cols>
    <col min="1" max="1" width="13.5703125" style="94" customWidth="1"/>
    <col min="2" max="2" width="11.7109375" style="94" bestFit="1" customWidth="1"/>
    <col min="3" max="3" width="8.28515625" style="94" bestFit="1" customWidth="1"/>
    <col min="4" max="4" width="7.7109375" style="94" bestFit="1" customWidth="1"/>
    <col min="5" max="5" width="8.42578125" style="94" bestFit="1" customWidth="1"/>
    <col min="6" max="6" width="3.85546875" style="94" bestFit="1" customWidth="1"/>
    <col min="7" max="22" width="9.42578125" style="94" customWidth="1"/>
    <col min="23" max="16384" width="9.140625" style="94"/>
  </cols>
  <sheetData>
    <row r="1" spans="1:6" ht="14.25" x14ac:dyDescent="0.2">
      <c r="A1" s="242" t="s">
        <v>0</v>
      </c>
      <c r="B1" s="242"/>
    </row>
    <row r="2" spans="1:6" x14ac:dyDescent="0.2">
      <c r="B2" s="96"/>
    </row>
    <row r="3" spans="1:6" ht="25.5" customHeight="1" x14ac:dyDescent="0.2">
      <c r="A3" s="233" t="s">
        <v>434</v>
      </c>
      <c r="B3" s="225" t="s">
        <v>274</v>
      </c>
      <c r="C3" s="225" t="s">
        <v>273</v>
      </c>
      <c r="D3" s="225" t="s">
        <v>275</v>
      </c>
      <c r="E3" s="225" t="s">
        <v>276</v>
      </c>
      <c r="F3" s="225" t="s">
        <v>268</v>
      </c>
    </row>
    <row r="4" spans="1:6" x14ac:dyDescent="0.2">
      <c r="A4" s="141" t="s">
        <v>254</v>
      </c>
      <c r="B4" s="142">
        <v>0.22296626091044103</v>
      </c>
      <c r="C4" s="142">
        <v>0.72986432611421881</v>
      </c>
      <c r="D4" s="142">
        <v>1.6542484407171814</v>
      </c>
      <c r="E4" s="142">
        <v>0.57450216613516825</v>
      </c>
      <c r="F4" s="142">
        <v>3.18158119387701</v>
      </c>
    </row>
    <row r="5" spans="1:6" x14ac:dyDescent="0.2">
      <c r="A5" s="143" t="s">
        <v>255</v>
      </c>
      <c r="B5" s="144">
        <v>9.9564640540135751E-2</v>
      </c>
      <c r="C5" s="144">
        <v>0.31510389154499108</v>
      </c>
      <c r="D5" s="144">
        <v>1.2972032110662155</v>
      </c>
      <c r="E5" s="144">
        <v>0.36823158668784578</v>
      </c>
      <c r="F5" s="144">
        <v>2.0801033298391878</v>
      </c>
    </row>
    <row r="6" spans="1:6" x14ac:dyDescent="0.2">
      <c r="A6" s="141" t="s">
        <v>256</v>
      </c>
      <c r="B6" s="142">
        <v>0.13912920144172661</v>
      </c>
      <c r="C6" s="142">
        <v>-3.5674571541968431E-2</v>
      </c>
      <c r="D6" s="142">
        <v>0.95003959092082324</v>
      </c>
      <c r="E6" s="142">
        <v>0.18928831335523205</v>
      </c>
      <c r="F6" s="142">
        <v>1.2427825341758134</v>
      </c>
    </row>
    <row r="7" spans="1:6" x14ac:dyDescent="0.2">
      <c r="A7" s="143" t="s">
        <v>257</v>
      </c>
      <c r="B7" s="144">
        <v>0.12549053632078025</v>
      </c>
      <c r="C7" s="144">
        <v>-0.28551098394082447</v>
      </c>
      <c r="D7" s="144">
        <v>0.60962907302739466</v>
      </c>
      <c r="E7" s="144">
        <v>0.11691503656583661</v>
      </c>
      <c r="F7" s="144">
        <v>0.56652366197318704</v>
      </c>
    </row>
    <row r="8" spans="1:6" x14ac:dyDescent="0.2">
      <c r="A8" s="141" t="s">
        <v>258</v>
      </c>
      <c r="B8" s="142">
        <v>0.12844401467582606</v>
      </c>
      <c r="C8" s="142">
        <v>-0.68126077680322417</v>
      </c>
      <c r="D8" s="142">
        <v>4.017911008734637E-3</v>
      </c>
      <c r="E8" s="142">
        <v>-0.11553859632784459</v>
      </c>
      <c r="F8" s="142">
        <v>-0.66433744744650813</v>
      </c>
    </row>
    <row r="9" spans="1:6" x14ac:dyDescent="0.2">
      <c r="A9" s="143" t="s">
        <v>259</v>
      </c>
      <c r="B9" s="144">
        <v>0.18009560189367996</v>
      </c>
      <c r="C9" s="144">
        <v>-0.7312314482714013</v>
      </c>
      <c r="D9" s="144">
        <v>-0.44001476981681953</v>
      </c>
      <c r="E9" s="144">
        <v>-0.24843812126422124</v>
      </c>
      <c r="F9" s="144">
        <v>-1.239588737458762</v>
      </c>
    </row>
    <row r="10" spans="1:6" x14ac:dyDescent="0.2">
      <c r="A10" s="141" t="s">
        <v>260</v>
      </c>
      <c r="B10" s="142">
        <v>0.16765917231699107</v>
      </c>
      <c r="C10" s="142">
        <v>-0.83253208218526886</v>
      </c>
      <c r="D10" s="142">
        <v>-1.0228592113196138</v>
      </c>
      <c r="E10" s="142">
        <v>-0.47018350013448468</v>
      </c>
      <c r="F10" s="142">
        <v>-2.1579156213223767</v>
      </c>
    </row>
    <row r="11" spans="1:6" x14ac:dyDescent="0.2">
      <c r="A11" s="143" t="s">
        <v>261</v>
      </c>
      <c r="B11" s="144">
        <v>0.14863281437951542</v>
      </c>
      <c r="C11" s="144">
        <v>-1.1100381641644341</v>
      </c>
      <c r="D11" s="144">
        <v>-1.7020022484084913</v>
      </c>
      <c r="E11" s="144">
        <v>-0.82964418453518773</v>
      </c>
      <c r="F11" s="144">
        <v>-3.4930517827285978</v>
      </c>
    </row>
    <row r="12" spans="1:6" x14ac:dyDescent="0.2">
      <c r="A12" s="141" t="s">
        <v>262</v>
      </c>
      <c r="B12" s="142">
        <v>-5.3737515567358944E-2</v>
      </c>
      <c r="C12" s="142">
        <v>-1.2391882173593023</v>
      </c>
      <c r="D12" s="142">
        <v>-2.0220587522412266</v>
      </c>
      <c r="E12" s="142">
        <v>-1.056685996622819</v>
      </c>
      <c r="F12" s="142">
        <v>-4.3716704817907068</v>
      </c>
    </row>
    <row r="13" spans="1:6" x14ac:dyDescent="0.2">
      <c r="A13" s="143" t="s">
        <v>263</v>
      </c>
      <c r="B13" s="144">
        <v>-0.18028713510762343</v>
      </c>
      <c r="C13" s="144">
        <v>-1.1931620607146076</v>
      </c>
      <c r="D13" s="144">
        <v>-2.0186456291106811</v>
      </c>
      <c r="E13" s="144">
        <v>-1.1056596706655211</v>
      </c>
      <c r="F13" s="144">
        <v>-4.497754495598433</v>
      </c>
    </row>
    <row r="14" spans="1:6" x14ac:dyDescent="0.2">
      <c r="A14" s="141" t="s">
        <v>264</v>
      </c>
      <c r="B14" s="142">
        <v>-0.2335009841021822</v>
      </c>
      <c r="C14" s="142">
        <v>-1.0670720870485868</v>
      </c>
      <c r="D14" s="142">
        <v>-1.7567225617308737</v>
      </c>
      <c r="E14" s="142">
        <v>-0.99628255068894811</v>
      </c>
      <c r="F14" s="142">
        <v>-4.0535781835705906</v>
      </c>
    </row>
    <row r="15" spans="1:6" x14ac:dyDescent="0.2">
      <c r="A15" s="143" t="s">
        <v>265</v>
      </c>
      <c r="B15" s="144">
        <v>-0.25573084418012082</v>
      </c>
      <c r="C15" s="144">
        <v>-0.83567422879918651</v>
      </c>
      <c r="D15" s="144">
        <v>-1.4250218800912804</v>
      </c>
      <c r="E15" s="144">
        <v>-0.76278125439127475</v>
      </c>
      <c r="F15" s="144">
        <v>-3.2792082074618625</v>
      </c>
    </row>
    <row r="16" spans="1:6" x14ac:dyDescent="0.2">
      <c r="A16" s="141" t="s">
        <v>76</v>
      </c>
      <c r="B16" s="142">
        <v>0.14187792383265069</v>
      </c>
      <c r="C16" s="142">
        <v>-0.59022982454393436</v>
      </c>
      <c r="D16" s="142">
        <v>-1.1237421031062587</v>
      </c>
      <c r="E16" s="142">
        <v>-0.443228918316034</v>
      </c>
      <c r="F16" s="142">
        <v>-2.015322922133576</v>
      </c>
    </row>
    <row r="17" spans="1:6" x14ac:dyDescent="0.2">
      <c r="A17" s="143" t="s">
        <v>77</v>
      </c>
      <c r="B17" s="144">
        <v>0.39953118431719337</v>
      </c>
      <c r="C17" s="144">
        <v>-0.50740803302698323</v>
      </c>
      <c r="D17" s="144">
        <v>-0.76300799717263867</v>
      </c>
      <c r="E17" s="144">
        <v>-0.2279120595809068</v>
      </c>
      <c r="F17" s="144">
        <v>-1.0987969054633353</v>
      </c>
    </row>
    <row r="18" spans="1:6" x14ac:dyDescent="0.2">
      <c r="A18" s="141" t="s">
        <v>78</v>
      </c>
      <c r="B18" s="142">
        <v>0.5490385824335573</v>
      </c>
      <c r="C18" s="142">
        <v>-0.35730493705856747</v>
      </c>
      <c r="D18" s="142">
        <v>-0.31177122384884443</v>
      </c>
      <c r="E18" s="142">
        <v>-1.1601650237367006E-2</v>
      </c>
      <c r="F18" s="142">
        <v>-0.13163922871122158</v>
      </c>
    </row>
    <row r="19" spans="1:6" x14ac:dyDescent="0.2">
      <c r="A19" s="143" t="s">
        <v>79</v>
      </c>
      <c r="B19" s="144">
        <v>0.60317237017625891</v>
      </c>
      <c r="C19" s="144">
        <v>-8.4199581508972887E-2</v>
      </c>
      <c r="D19" s="144">
        <v>0.3262115542160553</v>
      </c>
      <c r="E19" s="144">
        <v>0.21726444013888718</v>
      </c>
      <c r="F19" s="144">
        <v>1.0624487830222287</v>
      </c>
    </row>
    <row r="20" spans="1:6" x14ac:dyDescent="0.2">
      <c r="A20" s="141" t="s">
        <v>80</v>
      </c>
      <c r="B20" s="142">
        <v>0.26805554832846029</v>
      </c>
      <c r="C20" s="142">
        <v>4.8058847573572677E-2</v>
      </c>
      <c r="D20" s="142">
        <v>0.80182348557461269</v>
      </c>
      <c r="E20" s="142">
        <v>0.31399287759977462</v>
      </c>
      <c r="F20" s="142">
        <v>1.4319307590764203</v>
      </c>
    </row>
    <row r="21" spans="1:6" x14ac:dyDescent="0.2">
      <c r="A21" s="143" t="s">
        <v>81</v>
      </c>
      <c r="B21" s="144">
        <v>8.746491137250853E-2</v>
      </c>
      <c r="C21" s="144">
        <v>0.18442014722247863</v>
      </c>
      <c r="D21" s="144">
        <v>0.95691515773764235</v>
      </c>
      <c r="E21" s="144">
        <v>0.34201329630337268</v>
      </c>
      <c r="F21" s="144">
        <v>1.5708135126360023</v>
      </c>
    </row>
    <row r="22" spans="1:6" x14ac:dyDescent="0.2">
      <c r="A22" s="141" t="s">
        <v>82</v>
      </c>
      <c r="B22" s="142">
        <v>1.5852699762759003E-2</v>
      </c>
      <c r="C22" s="142">
        <v>0.23930275885663574</v>
      </c>
      <c r="D22" s="142">
        <v>0.95294263851847716</v>
      </c>
      <c r="E22" s="142">
        <v>0.31088820870722023</v>
      </c>
      <c r="F22" s="142">
        <v>1.5189863058450921</v>
      </c>
    </row>
    <row r="23" spans="1:6" x14ac:dyDescent="0.2">
      <c r="A23" s="143" t="s">
        <v>266</v>
      </c>
      <c r="B23" s="144">
        <v>-8.5605191013532825E-4</v>
      </c>
      <c r="C23" s="144">
        <v>0.10246670479430992</v>
      </c>
      <c r="D23" s="144">
        <v>0.81441265562028076</v>
      </c>
      <c r="E23" s="144">
        <v>0.20305660500687073</v>
      </c>
      <c r="F23" s="144">
        <v>1.1190799135113259</v>
      </c>
    </row>
    <row r="24" spans="1:6" ht="12.75" thickBot="1" x14ac:dyDescent="0.25">
      <c r="A24" s="145" t="s">
        <v>267</v>
      </c>
      <c r="B24" s="146">
        <v>4.2666220224399094E-2</v>
      </c>
      <c r="C24" s="146">
        <v>3.4828687374406017E-3</v>
      </c>
      <c r="D24" s="146">
        <v>0.72348972087506247</v>
      </c>
      <c r="E24" s="146">
        <v>0.10824504069785913</v>
      </c>
      <c r="F24" s="146">
        <v>0.87788385053476126</v>
      </c>
    </row>
    <row r="25" spans="1:6" ht="12.75" customHeight="1" x14ac:dyDescent="0.2">
      <c r="A25" s="275" t="s">
        <v>361</v>
      </c>
      <c r="B25" s="275"/>
      <c r="C25" s="275"/>
      <c r="D25" s="275"/>
      <c r="E25" s="275"/>
      <c r="F25" s="275"/>
    </row>
  </sheetData>
  <mergeCells count="2">
    <mergeCell ref="A1:B1"/>
    <mergeCell ref="A25:F2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5"/>
  </sheetPr>
  <dimension ref="A1:F25"/>
  <sheetViews>
    <sheetView zoomScaleNormal="100" workbookViewId="0">
      <selection sqref="A1:B1"/>
    </sheetView>
  </sheetViews>
  <sheetFormatPr defaultRowHeight="12" x14ac:dyDescent="0.2"/>
  <cols>
    <col min="1" max="1" width="14.7109375" style="94" customWidth="1"/>
    <col min="2" max="2" width="8" style="94" bestFit="1" customWidth="1"/>
    <col min="3" max="3" width="13.42578125" style="94" bestFit="1" customWidth="1"/>
    <col min="4" max="4" width="4.5703125" style="94" bestFit="1" customWidth="1"/>
    <col min="5" max="5" width="14.140625" style="94" bestFit="1" customWidth="1"/>
    <col min="6" max="6" width="12.140625" style="94" customWidth="1"/>
    <col min="7" max="22" width="10.7109375" style="94" customWidth="1"/>
    <col min="23" max="16384" width="9.140625" style="94"/>
  </cols>
  <sheetData>
    <row r="1" spans="1:6" ht="14.25" x14ac:dyDescent="0.2">
      <c r="A1" s="242" t="s">
        <v>0</v>
      </c>
      <c r="B1" s="242"/>
    </row>
    <row r="2" spans="1:6" x14ac:dyDescent="0.2">
      <c r="A2" s="216"/>
      <c r="B2" s="96"/>
    </row>
    <row r="3" spans="1:6" ht="29.25" customHeight="1" x14ac:dyDescent="0.2">
      <c r="A3" s="232" t="s">
        <v>435</v>
      </c>
      <c r="B3" s="225" t="s">
        <v>269</v>
      </c>
      <c r="C3" s="225" t="s">
        <v>270</v>
      </c>
      <c r="D3" s="225" t="s">
        <v>271</v>
      </c>
      <c r="E3" s="225" t="s">
        <v>272</v>
      </c>
      <c r="F3" s="225" t="s">
        <v>277</v>
      </c>
    </row>
    <row r="4" spans="1:6" x14ac:dyDescent="0.2">
      <c r="A4" s="141" t="s">
        <v>254</v>
      </c>
      <c r="B4" s="147">
        <v>9.2388412093707517E-2</v>
      </c>
      <c r="C4" s="147">
        <v>1.5512013670167142</v>
      </c>
      <c r="D4" s="147">
        <v>0.31920541416041537</v>
      </c>
      <c r="E4" s="147">
        <v>1.6181668863555592</v>
      </c>
      <c r="F4" s="147">
        <v>3.4611569109531168</v>
      </c>
    </row>
    <row r="5" spans="1:6" x14ac:dyDescent="0.2">
      <c r="A5" s="143" t="s">
        <v>255</v>
      </c>
      <c r="B5" s="148">
        <v>0.54144602771874717</v>
      </c>
      <c r="C5" s="148">
        <v>-0.16584573794951962</v>
      </c>
      <c r="D5" s="148">
        <v>0.21559951487586215</v>
      </c>
      <c r="E5" s="148">
        <v>0.90965137068788315</v>
      </c>
      <c r="F5" s="148">
        <v>1.4634969515051801</v>
      </c>
    </row>
    <row r="6" spans="1:6" x14ac:dyDescent="0.2">
      <c r="A6" s="141" t="s">
        <v>256</v>
      </c>
      <c r="B6" s="147">
        <v>0.96032054369698971</v>
      </c>
      <c r="C6" s="147">
        <v>-1.2753689833120105</v>
      </c>
      <c r="D6" s="147">
        <v>9.6585854363457194E-2</v>
      </c>
      <c r="E6" s="147">
        <v>1.6069009790016131E-2</v>
      </c>
      <c r="F6" s="147">
        <v>-0.14043445180629555</v>
      </c>
    </row>
    <row r="7" spans="1:6" x14ac:dyDescent="0.2">
      <c r="A7" s="143" t="s">
        <v>257</v>
      </c>
      <c r="B7" s="148">
        <v>1.3864854337159556</v>
      </c>
      <c r="C7" s="148">
        <v>-2.3409603704145296</v>
      </c>
      <c r="D7" s="148">
        <v>-0.13499843955698607</v>
      </c>
      <c r="E7" s="148">
        <v>-0.43883835407348054</v>
      </c>
      <c r="F7" s="148">
        <v>-1.3805782485030282</v>
      </c>
    </row>
    <row r="8" spans="1:6" x14ac:dyDescent="0.2">
      <c r="A8" s="141" t="s">
        <v>258</v>
      </c>
      <c r="B8" s="147">
        <v>1.4765181078338352</v>
      </c>
      <c r="C8" s="147">
        <v>-3.2324108355390431</v>
      </c>
      <c r="D8" s="147">
        <v>-0.37117619739596663</v>
      </c>
      <c r="E8" s="147">
        <v>-1.6237418508367569</v>
      </c>
      <c r="F8" s="147">
        <v>-3.3827920964326408</v>
      </c>
    </row>
    <row r="9" spans="1:6" x14ac:dyDescent="0.2">
      <c r="A9" s="143" t="s">
        <v>259</v>
      </c>
      <c r="B9" s="148">
        <v>1.3534034482311379</v>
      </c>
      <c r="C9" s="148">
        <v>-3.1463202877471579</v>
      </c>
      <c r="D9" s="148">
        <v>-0.32919489959957071</v>
      </c>
      <c r="E9" s="148">
        <v>-2.1041622851578037</v>
      </c>
      <c r="F9" s="148">
        <v>-3.6854995748135608</v>
      </c>
    </row>
    <row r="10" spans="1:6" x14ac:dyDescent="0.2">
      <c r="A10" s="141" t="s">
        <v>260</v>
      </c>
      <c r="B10" s="147">
        <v>1.0951828037001694</v>
      </c>
      <c r="C10" s="147">
        <v>-3.8057352484076912</v>
      </c>
      <c r="D10" s="147">
        <v>-0.13406454170193943</v>
      </c>
      <c r="E10" s="147">
        <v>-1.9856099873774606</v>
      </c>
      <c r="F10" s="147">
        <v>-4.2356497579558976</v>
      </c>
    </row>
    <row r="11" spans="1:6" x14ac:dyDescent="0.2">
      <c r="A11" s="143" t="s">
        <v>261</v>
      </c>
      <c r="B11" s="148">
        <v>0.6324743020650615</v>
      </c>
      <c r="C11" s="148">
        <v>-4.6008769273879917</v>
      </c>
      <c r="D11" s="148">
        <v>-2.5704782928958898E-2</v>
      </c>
      <c r="E11" s="148">
        <v>-2.2965077119257478</v>
      </c>
      <c r="F11" s="148">
        <v>-5.7460586365264579</v>
      </c>
    </row>
    <row r="12" spans="1:6" x14ac:dyDescent="0.2">
      <c r="A12" s="141" t="s">
        <v>262</v>
      </c>
      <c r="B12" s="147">
        <v>0.19144049861828188</v>
      </c>
      <c r="C12" s="147">
        <v>-5.1233353010060814</v>
      </c>
      <c r="D12" s="147">
        <v>0.2982734168419281</v>
      </c>
      <c r="E12" s="147">
        <v>-2.2816803790536158</v>
      </c>
      <c r="F12" s="147">
        <v>-6.5894739667760875</v>
      </c>
    </row>
    <row r="13" spans="1:6" x14ac:dyDescent="0.2">
      <c r="A13" s="143" t="s">
        <v>263</v>
      </c>
      <c r="B13" s="148">
        <v>-3.6948123375925908E-2</v>
      </c>
      <c r="C13" s="148">
        <v>-4.9025671843013079</v>
      </c>
      <c r="D13" s="148">
        <v>0.64495117338604868</v>
      </c>
      <c r="E13" s="148">
        <v>-2.1216302533671278</v>
      </c>
      <c r="F13" s="148">
        <v>-6.3935828181915531</v>
      </c>
    </row>
    <row r="14" spans="1:6" x14ac:dyDescent="0.2">
      <c r="A14" s="141" t="s">
        <v>264</v>
      </c>
      <c r="B14" s="147">
        <v>-0.16061522028455028</v>
      </c>
      <c r="C14" s="147">
        <v>-3.9939200826915613</v>
      </c>
      <c r="D14" s="147">
        <v>0.74642397468169774</v>
      </c>
      <c r="E14" s="147">
        <v>-2.2821287056624664</v>
      </c>
      <c r="F14" s="147">
        <v>-5.8237810176370441</v>
      </c>
    </row>
    <row r="15" spans="1:6" x14ac:dyDescent="0.2">
      <c r="A15" s="143" t="s">
        <v>265</v>
      </c>
      <c r="B15" s="148">
        <v>-2.7779422102571838E-2</v>
      </c>
      <c r="C15" s="148">
        <v>-2.8175262799237193</v>
      </c>
      <c r="D15" s="148">
        <v>0.8162769039593103</v>
      </c>
      <c r="E15" s="148">
        <v>-2.3932958737133831</v>
      </c>
      <c r="F15" s="148">
        <v>-4.6072290889826091</v>
      </c>
    </row>
    <row r="16" spans="1:6" x14ac:dyDescent="0.2">
      <c r="A16" s="141" t="s">
        <v>76</v>
      </c>
      <c r="B16" s="147">
        <v>0.24497621795025032</v>
      </c>
      <c r="C16" s="147">
        <v>-1.5372426033495192</v>
      </c>
      <c r="D16" s="147">
        <v>0.75286897286463483</v>
      </c>
      <c r="E16" s="147">
        <v>-2.3789807389518893</v>
      </c>
      <c r="F16" s="147">
        <v>-3.1822962387095921</v>
      </c>
    </row>
    <row r="17" spans="1:6" x14ac:dyDescent="0.2">
      <c r="A17" s="143" t="s">
        <v>77</v>
      </c>
      <c r="B17" s="148">
        <v>0.41054686130401652</v>
      </c>
      <c r="C17" s="148">
        <v>-0.95776374257388042</v>
      </c>
      <c r="D17" s="148">
        <v>0.41322818792393001</v>
      </c>
      <c r="E17" s="148">
        <v>-2.3906608392541653</v>
      </c>
      <c r="F17" s="148">
        <v>-2.7338913200831954</v>
      </c>
    </row>
    <row r="18" spans="1:6" x14ac:dyDescent="0.2">
      <c r="A18" s="141" t="s">
        <v>78</v>
      </c>
      <c r="B18" s="147">
        <v>0.43758823499415139</v>
      </c>
      <c r="C18" s="147">
        <v>-0.2184471524707442</v>
      </c>
      <c r="D18" s="147">
        <v>0.23929646304926583</v>
      </c>
      <c r="E18" s="147">
        <v>-2.218408944549398</v>
      </c>
      <c r="F18" s="147">
        <v>-1.9529685265096162</v>
      </c>
    </row>
    <row r="19" spans="1:6" x14ac:dyDescent="0.2">
      <c r="A19" s="143" t="s">
        <v>79</v>
      </c>
      <c r="B19" s="148">
        <v>0.35522400695729173</v>
      </c>
      <c r="C19" s="148">
        <v>0.97341250834543769</v>
      </c>
      <c r="D19" s="148">
        <v>0.12535530702881903</v>
      </c>
      <c r="E19" s="148">
        <v>-1.6685166058668479</v>
      </c>
      <c r="F19" s="148">
        <v>-0.4603280590825849</v>
      </c>
    </row>
    <row r="20" spans="1:6" x14ac:dyDescent="0.2">
      <c r="A20" s="141" t="s">
        <v>80</v>
      </c>
      <c r="B20" s="147">
        <v>0.1242445879358621</v>
      </c>
      <c r="C20" s="147">
        <v>1.5396185199873782</v>
      </c>
      <c r="D20" s="147">
        <v>1.2041323415391124E-2</v>
      </c>
      <c r="E20" s="147">
        <v>-1.2966829735126404</v>
      </c>
      <c r="F20" s="147">
        <v>0.28218221611283067</v>
      </c>
    </row>
    <row r="21" spans="1:6" x14ac:dyDescent="0.2">
      <c r="A21" s="143" t="s">
        <v>81</v>
      </c>
      <c r="B21" s="148">
        <v>1.3827087784951141E-2</v>
      </c>
      <c r="C21" s="148">
        <v>1.8417882735046756</v>
      </c>
      <c r="D21" s="148">
        <v>0.12982749915562491</v>
      </c>
      <c r="E21" s="148">
        <v>-0.91262140682831627</v>
      </c>
      <c r="F21" s="148">
        <v>1.0342397907325691</v>
      </c>
    </row>
    <row r="22" spans="1:6" x14ac:dyDescent="0.2">
      <c r="A22" s="141" t="s">
        <v>82</v>
      </c>
      <c r="B22" s="147">
        <v>8.9677694794170898E-3</v>
      </c>
      <c r="C22" s="147">
        <v>1.7458676899018051</v>
      </c>
      <c r="D22" s="147">
        <v>0.14654321339449652</v>
      </c>
      <c r="E22" s="147">
        <v>-0.54722373471747232</v>
      </c>
      <c r="F22" s="147">
        <v>1.3194867586391212</v>
      </c>
    </row>
    <row r="23" spans="1:6" x14ac:dyDescent="0.2">
      <c r="A23" s="143" t="s">
        <v>266</v>
      </c>
      <c r="B23" s="148">
        <v>0.15699365864495329</v>
      </c>
      <c r="C23" s="148">
        <v>0.75750867261427679</v>
      </c>
      <c r="D23" s="148">
        <v>0.29723816510735673</v>
      </c>
      <c r="E23" s="148">
        <v>-0.53630154122657503</v>
      </c>
      <c r="F23" s="148">
        <v>0.57048296550218369</v>
      </c>
    </row>
    <row r="24" spans="1:6" ht="12.75" thickBot="1" x14ac:dyDescent="0.25">
      <c r="A24" s="145" t="s">
        <v>267</v>
      </c>
      <c r="B24" s="149">
        <v>9.8712159066371943E-2</v>
      </c>
      <c r="C24" s="149">
        <v>3.9442258820687387E-2</v>
      </c>
      <c r="D24" s="149">
        <v>0.45427816122611497</v>
      </c>
      <c r="E24" s="149">
        <v>-0.41371332897399615</v>
      </c>
      <c r="F24" s="149">
        <v>1.983909091402003E-3</v>
      </c>
    </row>
    <row r="25" spans="1:6" x14ac:dyDescent="0.2">
      <c r="A25" s="56" t="s">
        <v>57</v>
      </c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theme="5"/>
  </sheetPr>
  <dimension ref="A1:V25"/>
  <sheetViews>
    <sheetView zoomScaleNormal="100" workbookViewId="0">
      <selection sqref="A1:B1"/>
    </sheetView>
  </sheetViews>
  <sheetFormatPr defaultRowHeight="12" x14ac:dyDescent="0.2"/>
  <cols>
    <col min="1" max="1" width="13.42578125" style="94" customWidth="1"/>
    <col min="2" max="2" width="11.5703125" style="223" bestFit="1" customWidth="1"/>
    <col min="3" max="3" width="10.85546875" style="223" bestFit="1" customWidth="1"/>
    <col min="4" max="4" width="16.28515625" style="223" bestFit="1" customWidth="1"/>
    <col min="5" max="5" width="9.85546875" style="223" bestFit="1" customWidth="1"/>
    <col min="6" max="6" width="10.140625" style="223" bestFit="1" customWidth="1"/>
    <col min="7" max="22" width="11.85546875" style="223" customWidth="1"/>
    <col min="23" max="16384" width="9.140625" style="94"/>
  </cols>
  <sheetData>
    <row r="1" spans="1:6" ht="14.25" x14ac:dyDescent="0.2">
      <c r="A1" s="242" t="s">
        <v>0</v>
      </c>
      <c r="B1" s="242"/>
    </row>
    <row r="2" spans="1:6" x14ac:dyDescent="0.2">
      <c r="A2" s="216"/>
      <c r="B2" s="224"/>
    </row>
    <row r="3" spans="1:6" ht="24" x14ac:dyDescent="0.2">
      <c r="A3" s="233" t="s">
        <v>450</v>
      </c>
      <c r="B3" s="131" t="s">
        <v>278</v>
      </c>
      <c r="C3" s="131" t="s">
        <v>279</v>
      </c>
      <c r="D3" s="131" t="s">
        <v>280</v>
      </c>
      <c r="E3" s="131" t="s">
        <v>281</v>
      </c>
      <c r="F3" s="131" t="s">
        <v>282</v>
      </c>
    </row>
    <row r="4" spans="1:6" x14ac:dyDescent="0.2">
      <c r="A4" s="151" t="s">
        <v>254</v>
      </c>
      <c r="B4" s="190">
        <v>100</v>
      </c>
      <c r="C4" s="190">
        <v>100</v>
      </c>
      <c r="D4" s="190">
        <v>100</v>
      </c>
      <c r="E4" s="190">
        <v>100</v>
      </c>
      <c r="F4" s="190">
        <v>100</v>
      </c>
    </row>
    <row r="5" spans="1:6" x14ac:dyDescent="0.2">
      <c r="A5" s="153" t="s">
        <v>255</v>
      </c>
      <c r="B5" s="191">
        <v>99.453559451347914</v>
      </c>
      <c r="C5" s="191">
        <v>100.68659749342142</v>
      </c>
      <c r="D5" s="191">
        <v>96.551275502615539</v>
      </c>
      <c r="E5" s="191">
        <v>98.296265587291771</v>
      </c>
      <c r="F5" s="191">
        <v>97.921935184835689</v>
      </c>
    </row>
    <row r="6" spans="1:6" x14ac:dyDescent="0.2">
      <c r="A6" s="151" t="s">
        <v>256</v>
      </c>
      <c r="B6" s="190">
        <v>99.551288374962496</v>
      </c>
      <c r="C6" s="190">
        <v>101.12327691094092</v>
      </c>
      <c r="D6" s="190">
        <v>94.314969202898837</v>
      </c>
      <c r="E6" s="190">
        <v>103.0451234843772</v>
      </c>
      <c r="F6" s="190">
        <v>100.49450585282868</v>
      </c>
    </row>
    <row r="7" spans="1:6" x14ac:dyDescent="0.2">
      <c r="A7" s="153" t="s">
        <v>257</v>
      </c>
      <c r="B7" s="191">
        <v>101.05636759566703</v>
      </c>
      <c r="C7" s="191">
        <v>100.26648157607865</v>
      </c>
      <c r="D7" s="191">
        <v>94.065743732651143</v>
      </c>
      <c r="E7" s="191">
        <v>96.167542569765885</v>
      </c>
      <c r="F7" s="191">
        <v>94.274553655286411</v>
      </c>
    </row>
    <row r="8" spans="1:6" x14ac:dyDescent="0.2">
      <c r="A8" s="151" t="s">
        <v>258</v>
      </c>
      <c r="B8" s="190">
        <v>99.325170486280982</v>
      </c>
      <c r="C8" s="190">
        <v>99.722818443563028</v>
      </c>
      <c r="D8" s="190">
        <v>90.837490840489437</v>
      </c>
      <c r="E8" s="190">
        <v>102.51679538876517</v>
      </c>
      <c r="F8" s="190">
        <v>94.064787991625764</v>
      </c>
    </row>
    <row r="9" spans="1:6" x14ac:dyDescent="0.2">
      <c r="A9" s="153" t="s">
        <v>259</v>
      </c>
      <c r="B9" s="191">
        <v>97.392472188489066</v>
      </c>
      <c r="C9" s="191">
        <v>99.045762644019234</v>
      </c>
      <c r="D9" s="191">
        <v>84.372967923968943</v>
      </c>
      <c r="E9" s="191">
        <v>106.39651344256167</v>
      </c>
      <c r="F9" s="191">
        <v>87.763891489583372</v>
      </c>
    </row>
    <row r="10" spans="1:6" x14ac:dyDescent="0.2">
      <c r="A10" s="151" t="s">
        <v>260</v>
      </c>
      <c r="B10" s="190">
        <v>95.632448339512038</v>
      </c>
      <c r="C10" s="190">
        <v>99.234793385494825</v>
      </c>
      <c r="D10" s="190">
        <v>80.181639656167746</v>
      </c>
      <c r="E10" s="190">
        <v>105.68022801420247</v>
      </c>
      <c r="F10" s="190">
        <v>80.151130183122675</v>
      </c>
    </row>
    <row r="11" spans="1:6" x14ac:dyDescent="0.2">
      <c r="A11" s="153" t="s">
        <v>261</v>
      </c>
      <c r="B11" s="191">
        <v>95.000377861693622</v>
      </c>
      <c r="C11" s="191">
        <v>98.332712667630702</v>
      </c>
      <c r="D11" s="191">
        <v>75.841765265559246</v>
      </c>
      <c r="E11" s="191">
        <v>109.65101549028293</v>
      </c>
      <c r="F11" s="191">
        <v>75.723285575153113</v>
      </c>
    </row>
    <row r="12" spans="1:6" x14ac:dyDescent="0.2">
      <c r="A12" s="151" t="s">
        <v>262</v>
      </c>
      <c r="B12" s="190">
        <v>93.841492322910923</v>
      </c>
      <c r="C12" s="190">
        <v>99.633344132044925</v>
      </c>
      <c r="D12" s="190">
        <v>74.031386104295194</v>
      </c>
      <c r="E12" s="190">
        <v>109.51954336141941</v>
      </c>
      <c r="F12" s="190">
        <v>72.202093626796554</v>
      </c>
    </row>
    <row r="13" spans="1:6" x14ac:dyDescent="0.2">
      <c r="A13" s="153" t="s">
        <v>263</v>
      </c>
      <c r="B13" s="191">
        <v>93.126221884898655</v>
      </c>
      <c r="C13" s="191">
        <v>99.597937739474432</v>
      </c>
      <c r="D13" s="191">
        <v>75.160969124134567</v>
      </c>
      <c r="E13" s="191">
        <v>109.46868339495946</v>
      </c>
      <c r="F13" s="191">
        <v>79.485983689646588</v>
      </c>
    </row>
    <row r="14" spans="1:6" x14ac:dyDescent="0.2">
      <c r="A14" s="151" t="s">
        <v>264</v>
      </c>
      <c r="B14" s="190">
        <v>92.802530197060861</v>
      </c>
      <c r="C14" s="190">
        <v>99.155486048202349</v>
      </c>
      <c r="D14" s="190">
        <v>71.620820830887538</v>
      </c>
      <c r="E14" s="190">
        <v>104.36957749654081</v>
      </c>
      <c r="F14" s="190">
        <v>74.105972501633985</v>
      </c>
    </row>
    <row r="15" spans="1:6" x14ac:dyDescent="0.2">
      <c r="A15" s="153" t="s">
        <v>265</v>
      </c>
      <c r="B15" s="191">
        <v>92.469941280750874</v>
      </c>
      <c r="C15" s="191">
        <v>98.835621645627043</v>
      </c>
      <c r="D15" s="191">
        <v>69.911486222302287</v>
      </c>
      <c r="E15" s="191">
        <v>103.77637370542583</v>
      </c>
      <c r="F15" s="191">
        <v>76.838374189790088</v>
      </c>
    </row>
    <row r="16" spans="1:6" x14ac:dyDescent="0.2">
      <c r="A16" s="151" t="s">
        <v>76</v>
      </c>
      <c r="B16" s="190">
        <v>92.905916330948173</v>
      </c>
      <c r="C16" s="190">
        <v>97.992141036962678</v>
      </c>
      <c r="D16" s="190">
        <v>70.012752820636123</v>
      </c>
      <c r="E16" s="190">
        <v>110.61234308409473</v>
      </c>
      <c r="F16" s="190">
        <v>78.532207512276088</v>
      </c>
    </row>
    <row r="17" spans="1:6" x14ac:dyDescent="0.2">
      <c r="A17" s="153" t="s">
        <v>77</v>
      </c>
      <c r="B17" s="191">
        <v>94.00499561305466</v>
      </c>
      <c r="C17" s="191">
        <v>98.556378889856262</v>
      </c>
      <c r="D17" s="191">
        <v>70.293464536866338</v>
      </c>
      <c r="E17" s="191">
        <v>113.17201472328422</v>
      </c>
      <c r="F17" s="191">
        <v>77.527216725369414</v>
      </c>
    </row>
    <row r="18" spans="1:6" x14ac:dyDescent="0.2">
      <c r="A18" s="151" t="s">
        <v>78</v>
      </c>
      <c r="B18" s="190">
        <v>94.994462380610699</v>
      </c>
      <c r="C18" s="190">
        <v>98.182920478623075</v>
      </c>
      <c r="D18" s="190">
        <v>70.756733893583529</v>
      </c>
      <c r="E18" s="190">
        <v>115.26417577666881</v>
      </c>
      <c r="F18" s="190">
        <v>80.168083608345583</v>
      </c>
    </row>
    <row r="19" spans="1:6" x14ac:dyDescent="0.2">
      <c r="A19" s="153" t="s">
        <v>79</v>
      </c>
      <c r="B19" s="191">
        <v>95.28284559766152</v>
      </c>
      <c r="C19" s="191">
        <v>99.033136738165112</v>
      </c>
      <c r="D19" s="191">
        <v>72.220225536732968</v>
      </c>
      <c r="E19" s="191">
        <v>112.40564388008549</v>
      </c>
      <c r="F19" s="191">
        <v>82.951519070961794</v>
      </c>
    </row>
    <row r="20" spans="1:6" x14ac:dyDescent="0.2">
      <c r="A20" s="151" t="s">
        <v>80</v>
      </c>
      <c r="B20" s="190">
        <v>95.690392214477129</v>
      </c>
      <c r="C20" s="190">
        <v>98.66117448343833</v>
      </c>
      <c r="D20" s="190">
        <v>72.736013116157253</v>
      </c>
      <c r="E20" s="190">
        <v>115.99810259567388</v>
      </c>
      <c r="F20" s="190">
        <v>84.846668667186592</v>
      </c>
    </row>
    <row r="21" spans="1:6" x14ac:dyDescent="0.2">
      <c r="A21" s="153" t="s">
        <v>81</v>
      </c>
      <c r="B21" s="191">
        <v>95.731009780236249</v>
      </c>
      <c r="C21" s="191">
        <v>98.260440202741876</v>
      </c>
      <c r="D21" s="191">
        <v>71.951378224990464</v>
      </c>
      <c r="E21" s="191">
        <v>110.9124005436372</v>
      </c>
      <c r="F21" s="191">
        <v>82.991562761624849</v>
      </c>
    </row>
    <row r="22" spans="1:6" x14ac:dyDescent="0.2">
      <c r="A22" s="151" t="s">
        <v>82</v>
      </c>
      <c r="B22" s="190">
        <v>96.26741274779954</v>
      </c>
      <c r="C22" s="190">
        <v>98.576678141581397</v>
      </c>
      <c r="D22" s="190">
        <v>76.027565925516654</v>
      </c>
      <c r="E22" s="190">
        <v>117.88872969831259</v>
      </c>
      <c r="F22" s="190">
        <v>90.626253354703152</v>
      </c>
    </row>
    <row r="23" spans="1:6" x14ac:dyDescent="0.2">
      <c r="A23" s="153" t="s">
        <v>266</v>
      </c>
      <c r="B23" s="191">
        <v>96.707922711335854</v>
      </c>
      <c r="C23" s="191">
        <v>98.320180648097434</v>
      </c>
      <c r="D23" s="191">
        <v>74.221458840568587</v>
      </c>
      <c r="E23" s="191">
        <v>122.20762429375949</v>
      </c>
      <c r="F23" s="191">
        <v>85.104790411905597</v>
      </c>
    </row>
    <row r="24" spans="1:6" ht="12.75" thickBot="1" x14ac:dyDescent="0.25">
      <c r="A24" s="155" t="s">
        <v>267</v>
      </c>
      <c r="B24" s="192">
        <v>96.999554204452494</v>
      </c>
      <c r="C24" s="192">
        <v>98.761957985111565</v>
      </c>
      <c r="D24" s="192">
        <v>72.993658477832653</v>
      </c>
      <c r="E24" s="192">
        <v>119.87380620150563</v>
      </c>
      <c r="F24" s="192">
        <v>85.521720002394261</v>
      </c>
    </row>
    <row r="25" spans="1:6" x14ac:dyDescent="0.2">
      <c r="A25" s="157" t="s">
        <v>57</v>
      </c>
      <c r="B25" s="170"/>
      <c r="C25" s="170"/>
      <c r="D25" s="170"/>
      <c r="E25" s="170"/>
      <c r="F25" s="170"/>
    </row>
  </sheetData>
  <mergeCells count="1">
    <mergeCell ref="A1:B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theme="5"/>
  </sheetPr>
  <dimension ref="A1:B93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5"/>
  <cols>
    <col min="1" max="1" width="22.140625" style="169" bestFit="1" customWidth="1"/>
    <col min="2" max="2" width="18" style="169" bestFit="1" customWidth="1"/>
    <col min="3" max="3" width="6.42578125" style="169" bestFit="1" customWidth="1"/>
    <col min="4" max="4" width="7.28515625" style="169" bestFit="1" customWidth="1"/>
    <col min="5" max="5" width="7.42578125" style="169" bestFit="1" customWidth="1"/>
    <col min="6" max="6" width="6.140625" style="169" bestFit="1" customWidth="1"/>
    <col min="7" max="7" width="6.7109375" style="169" bestFit="1" customWidth="1"/>
    <col min="8" max="8" width="7.28515625" style="169" bestFit="1" customWidth="1"/>
    <col min="9" max="9" width="7.42578125" style="169" bestFit="1" customWidth="1"/>
    <col min="10" max="10" width="6.140625" style="169" bestFit="1" customWidth="1"/>
    <col min="11" max="11" width="6.7109375" style="169" bestFit="1" customWidth="1"/>
    <col min="12" max="12" width="7.28515625" style="169" bestFit="1" customWidth="1"/>
    <col min="13" max="13" width="7.42578125" style="169" bestFit="1" customWidth="1"/>
    <col min="14" max="14" width="6.140625" style="169" bestFit="1" customWidth="1"/>
    <col min="15" max="15" width="6.7109375" style="169" bestFit="1" customWidth="1"/>
    <col min="16" max="16" width="7.28515625" style="169" bestFit="1" customWidth="1"/>
    <col min="17" max="17" width="7.42578125" style="169" bestFit="1" customWidth="1"/>
    <col min="18" max="18" width="6.140625" style="169" bestFit="1" customWidth="1"/>
    <col min="19" max="19" width="6.7109375" style="169" bestFit="1" customWidth="1"/>
    <col min="20" max="23" width="7.28515625" style="169" bestFit="1" customWidth="1"/>
    <col min="24" max="16384" width="9.140625" style="169"/>
  </cols>
  <sheetData>
    <row r="1" spans="1:2" ht="14.25" x14ac:dyDescent="0.25">
      <c r="A1" s="150" t="s">
        <v>0</v>
      </c>
      <c r="B1" s="222"/>
    </row>
    <row r="2" spans="1:2" x14ac:dyDescent="0.25">
      <c r="B2" s="222"/>
    </row>
    <row r="3" spans="1:2" x14ac:dyDescent="0.25">
      <c r="A3" s="229" t="s">
        <v>455</v>
      </c>
      <c r="B3" s="131" t="s">
        <v>352</v>
      </c>
    </row>
    <row r="4" spans="1:2" x14ac:dyDescent="0.25">
      <c r="A4" s="151" t="s">
        <v>284</v>
      </c>
      <c r="B4" s="152">
        <v>0.19485765747845296</v>
      </c>
    </row>
    <row r="5" spans="1:2" x14ac:dyDescent="0.25">
      <c r="A5" s="153" t="s">
        <v>285</v>
      </c>
      <c r="B5" s="154">
        <v>0.1983320377196397</v>
      </c>
    </row>
    <row r="6" spans="1:2" x14ac:dyDescent="0.25">
      <c r="A6" s="151" t="s">
        <v>286</v>
      </c>
      <c r="B6" s="152">
        <v>0.19208475825497121</v>
      </c>
    </row>
    <row r="7" spans="1:2" x14ac:dyDescent="0.25">
      <c r="A7" s="153" t="s">
        <v>287</v>
      </c>
      <c r="B7" s="154">
        <v>0.18075267337696188</v>
      </c>
    </row>
    <row r="8" spans="1:2" x14ac:dyDescent="0.25">
      <c r="A8" s="151" t="s">
        <v>288</v>
      </c>
      <c r="B8" s="152">
        <v>0.19344353492069355</v>
      </c>
    </row>
    <row r="9" spans="1:2" x14ac:dyDescent="0.25">
      <c r="A9" s="153" t="s">
        <v>289</v>
      </c>
      <c r="B9" s="154">
        <v>0.19203023779149189</v>
      </c>
    </row>
    <row r="10" spans="1:2" x14ac:dyDescent="0.25">
      <c r="A10" s="151" t="s">
        <v>290</v>
      </c>
      <c r="B10" s="152">
        <v>0.18460481225070247</v>
      </c>
    </row>
    <row r="11" spans="1:2" x14ac:dyDescent="0.25">
      <c r="A11" s="153" t="s">
        <v>291</v>
      </c>
      <c r="B11" s="154">
        <v>0.17239686930042564</v>
      </c>
    </row>
    <row r="12" spans="1:2" x14ac:dyDescent="0.25">
      <c r="A12" s="151" t="s">
        <v>292</v>
      </c>
      <c r="B12" s="152">
        <v>0.17601203682722408</v>
      </c>
    </row>
    <row r="13" spans="1:2" x14ac:dyDescent="0.25">
      <c r="A13" s="153" t="s">
        <v>293</v>
      </c>
      <c r="B13" s="154">
        <v>0.17547782216116073</v>
      </c>
    </row>
    <row r="14" spans="1:2" x14ac:dyDescent="0.25">
      <c r="A14" s="151" t="s">
        <v>294</v>
      </c>
      <c r="B14" s="152">
        <v>0.16920407457435346</v>
      </c>
    </row>
    <row r="15" spans="1:2" x14ac:dyDescent="0.25">
      <c r="A15" s="153" t="s">
        <v>295</v>
      </c>
      <c r="B15" s="154">
        <v>0.16121863530904038</v>
      </c>
    </row>
    <row r="16" spans="1:2" x14ac:dyDescent="0.25">
      <c r="A16" s="151" t="s">
        <v>296</v>
      </c>
      <c r="B16" s="152">
        <v>0.20542215778055284</v>
      </c>
    </row>
    <row r="17" spans="1:2" x14ac:dyDescent="0.25">
      <c r="A17" s="153" t="s">
        <v>297</v>
      </c>
      <c r="B17" s="154">
        <v>0.18412973207290934</v>
      </c>
    </row>
    <row r="18" spans="1:2" x14ac:dyDescent="0.25">
      <c r="A18" s="151" t="s">
        <v>298</v>
      </c>
      <c r="B18" s="152">
        <v>0.17442313870248372</v>
      </c>
    </row>
    <row r="19" spans="1:2" x14ac:dyDescent="0.25">
      <c r="A19" s="153" t="s">
        <v>299</v>
      </c>
      <c r="B19" s="154">
        <v>0.17102767814331299</v>
      </c>
    </row>
    <row r="20" spans="1:2" x14ac:dyDescent="0.25">
      <c r="A20" s="151" t="s">
        <v>300</v>
      </c>
      <c r="B20" s="152">
        <v>0.19742461628720728</v>
      </c>
    </row>
    <row r="21" spans="1:2" x14ac:dyDescent="0.25">
      <c r="A21" s="153" t="s">
        <v>301</v>
      </c>
      <c r="B21" s="154">
        <v>0.19172804823421991</v>
      </c>
    </row>
    <row r="22" spans="1:2" x14ac:dyDescent="0.25">
      <c r="A22" s="151" t="s">
        <v>302</v>
      </c>
      <c r="B22" s="152">
        <v>0.18172314704417886</v>
      </c>
    </row>
    <row r="23" spans="1:2" x14ac:dyDescent="0.25">
      <c r="A23" s="153" t="s">
        <v>303</v>
      </c>
      <c r="B23" s="154">
        <v>0.16757107519753095</v>
      </c>
    </row>
    <row r="24" spans="1:2" x14ac:dyDescent="0.25">
      <c r="A24" s="151" t="s">
        <v>304</v>
      </c>
      <c r="B24" s="152">
        <v>0.18348389942076304</v>
      </c>
    </row>
    <row r="25" spans="1:2" x14ac:dyDescent="0.25">
      <c r="A25" s="153" t="s">
        <v>305</v>
      </c>
      <c r="B25" s="154">
        <v>0.17848672073063299</v>
      </c>
    </row>
    <row r="26" spans="1:2" x14ac:dyDescent="0.25">
      <c r="A26" s="151" t="s">
        <v>306</v>
      </c>
      <c r="B26" s="152">
        <v>0.17881231833774161</v>
      </c>
    </row>
    <row r="27" spans="1:2" x14ac:dyDescent="0.25">
      <c r="A27" s="153" t="s">
        <v>307</v>
      </c>
      <c r="B27" s="154">
        <v>0.17678589742271306</v>
      </c>
    </row>
    <row r="28" spans="1:2" x14ac:dyDescent="0.25">
      <c r="A28" s="151" t="s">
        <v>308</v>
      </c>
      <c r="B28" s="152">
        <v>0.17687386240834999</v>
      </c>
    </row>
    <row r="29" spans="1:2" x14ac:dyDescent="0.25">
      <c r="A29" s="153" t="s">
        <v>309</v>
      </c>
      <c r="B29" s="154">
        <v>0.1639566721457256</v>
      </c>
    </row>
    <row r="30" spans="1:2" x14ac:dyDescent="0.25">
      <c r="A30" s="151" t="s">
        <v>310</v>
      </c>
      <c r="B30" s="152">
        <v>0.16338888474976393</v>
      </c>
    </row>
    <row r="31" spans="1:2" x14ac:dyDescent="0.25">
      <c r="A31" s="153" t="s">
        <v>311</v>
      </c>
      <c r="B31" s="154">
        <v>0.16116737301895268</v>
      </c>
    </row>
    <row r="32" spans="1:2" x14ac:dyDescent="0.25">
      <c r="A32" s="151" t="s">
        <v>312</v>
      </c>
      <c r="B32" s="152">
        <v>0.17266251726531281</v>
      </c>
    </row>
    <row r="33" spans="1:2" x14ac:dyDescent="0.25">
      <c r="A33" s="153" t="s">
        <v>313</v>
      </c>
      <c r="B33" s="154">
        <v>0.17297254359561484</v>
      </c>
    </row>
    <row r="34" spans="1:2" x14ac:dyDescent="0.25">
      <c r="A34" s="151" t="s">
        <v>314</v>
      </c>
      <c r="B34" s="152">
        <v>0.17948338092696223</v>
      </c>
    </row>
    <row r="35" spans="1:2" x14ac:dyDescent="0.25">
      <c r="A35" s="153" t="s">
        <v>315</v>
      </c>
      <c r="B35" s="154">
        <v>0.16783516938916668</v>
      </c>
    </row>
    <row r="36" spans="1:2" x14ac:dyDescent="0.25">
      <c r="A36" s="151" t="s">
        <v>316</v>
      </c>
      <c r="B36" s="152">
        <v>0.17088618105838671</v>
      </c>
    </row>
    <row r="37" spans="1:2" x14ac:dyDescent="0.25">
      <c r="A37" s="153" t="s">
        <v>317</v>
      </c>
      <c r="B37" s="154">
        <v>0.17314521265188998</v>
      </c>
    </row>
    <row r="38" spans="1:2" x14ac:dyDescent="0.25">
      <c r="A38" s="151" t="s">
        <v>318</v>
      </c>
      <c r="B38" s="152">
        <v>0.1747894829083276</v>
      </c>
    </row>
    <row r="39" spans="1:2" x14ac:dyDescent="0.25">
      <c r="A39" s="153" t="s">
        <v>319</v>
      </c>
      <c r="B39" s="154">
        <v>0.16389539052556137</v>
      </c>
    </row>
    <row r="40" spans="1:2" x14ac:dyDescent="0.25">
      <c r="A40" s="151" t="s">
        <v>320</v>
      </c>
      <c r="B40" s="152">
        <v>0.17450519751715371</v>
      </c>
    </row>
    <row r="41" spans="1:2" x14ac:dyDescent="0.25">
      <c r="A41" s="153" t="s">
        <v>321</v>
      </c>
      <c r="B41" s="154">
        <v>0.1730868782579584</v>
      </c>
    </row>
    <row r="42" spans="1:2" x14ac:dyDescent="0.25">
      <c r="A42" s="151" t="s">
        <v>322</v>
      </c>
      <c r="B42" s="152">
        <v>0.17539615087614976</v>
      </c>
    </row>
    <row r="43" spans="1:2" x14ac:dyDescent="0.25">
      <c r="A43" s="153" t="s">
        <v>323</v>
      </c>
      <c r="B43" s="154">
        <v>0.16609291647725571</v>
      </c>
    </row>
    <row r="44" spans="1:2" x14ac:dyDescent="0.25">
      <c r="A44" s="151" t="s">
        <v>324</v>
      </c>
      <c r="B44" s="152">
        <v>0.17304872163724178</v>
      </c>
    </row>
    <row r="45" spans="1:2" x14ac:dyDescent="0.25">
      <c r="A45" s="153" t="s">
        <v>325</v>
      </c>
      <c r="B45" s="154">
        <v>0.1776875059510318</v>
      </c>
    </row>
    <row r="46" spans="1:2" x14ac:dyDescent="0.25">
      <c r="A46" s="151" t="s">
        <v>326</v>
      </c>
      <c r="B46" s="152">
        <v>0.18778846323960688</v>
      </c>
    </row>
    <row r="47" spans="1:2" x14ac:dyDescent="0.25">
      <c r="A47" s="153" t="s">
        <v>327</v>
      </c>
      <c r="B47" s="154">
        <v>0.18060076995718038</v>
      </c>
    </row>
    <row r="48" spans="1:2" x14ac:dyDescent="0.25">
      <c r="A48" s="151" t="s">
        <v>328</v>
      </c>
      <c r="B48" s="152">
        <v>0.18590053078779961</v>
      </c>
    </row>
    <row r="49" spans="1:2" x14ac:dyDescent="0.25">
      <c r="A49" s="153" t="s">
        <v>329</v>
      </c>
      <c r="B49" s="154">
        <v>0.19197877935708665</v>
      </c>
    </row>
    <row r="50" spans="1:2" x14ac:dyDescent="0.25">
      <c r="A50" s="151" t="s">
        <v>330</v>
      </c>
      <c r="B50" s="152">
        <v>0.20783343177582947</v>
      </c>
    </row>
    <row r="51" spans="1:2" x14ac:dyDescent="0.25">
      <c r="A51" s="153" t="s">
        <v>331</v>
      </c>
      <c r="B51" s="154">
        <v>0.18863640664427814</v>
      </c>
    </row>
    <row r="52" spans="1:2" x14ac:dyDescent="0.25">
      <c r="A52" s="151" t="s">
        <v>332</v>
      </c>
      <c r="B52" s="152">
        <v>0.17846837705894805</v>
      </c>
    </row>
    <row r="53" spans="1:2" x14ac:dyDescent="0.25">
      <c r="A53" s="153" t="s">
        <v>333</v>
      </c>
      <c r="B53" s="154">
        <v>0.18338208695290534</v>
      </c>
    </row>
    <row r="54" spans="1:2" x14ac:dyDescent="0.25">
      <c r="A54" s="151" t="s">
        <v>334</v>
      </c>
      <c r="B54" s="152">
        <v>0.20212581220456513</v>
      </c>
    </row>
    <row r="55" spans="1:2" x14ac:dyDescent="0.25">
      <c r="A55" s="153" t="s">
        <v>335</v>
      </c>
      <c r="B55" s="154">
        <v>0.19770703782060825</v>
      </c>
    </row>
    <row r="56" spans="1:2" x14ac:dyDescent="0.25">
      <c r="A56" s="151" t="s">
        <v>336</v>
      </c>
      <c r="B56" s="152">
        <v>0.20079495299451425</v>
      </c>
    </row>
    <row r="57" spans="1:2" x14ac:dyDescent="0.25">
      <c r="A57" s="153" t="s">
        <v>337</v>
      </c>
      <c r="B57" s="154">
        <v>0.20483367050200973</v>
      </c>
    </row>
    <row r="58" spans="1:2" x14ac:dyDescent="0.25">
      <c r="A58" s="151" t="s">
        <v>338</v>
      </c>
      <c r="B58" s="152">
        <v>0.21525856581490169</v>
      </c>
    </row>
    <row r="59" spans="1:2" x14ac:dyDescent="0.25">
      <c r="A59" s="153" t="s">
        <v>339</v>
      </c>
      <c r="B59" s="154">
        <v>0.20026595884583559</v>
      </c>
    </row>
    <row r="60" spans="1:2" x14ac:dyDescent="0.25">
      <c r="A60" s="151" t="s">
        <v>340</v>
      </c>
      <c r="B60" s="152">
        <v>0.20657247298890247</v>
      </c>
    </row>
    <row r="61" spans="1:2" x14ac:dyDescent="0.25">
      <c r="A61" s="153" t="s">
        <v>341</v>
      </c>
      <c r="B61" s="154">
        <v>0.20333077294236662</v>
      </c>
    </row>
    <row r="62" spans="1:2" x14ac:dyDescent="0.25">
      <c r="A62" s="151" t="s">
        <v>342</v>
      </c>
      <c r="B62" s="152">
        <v>0.21318868230907154</v>
      </c>
    </row>
    <row r="63" spans="1:2" x14ac:dyDescent="0.25">
      <c r="A63" s="153" t="s">
        <v>343</v>
      </c>
      <c r="B63" s="154">
        <v>0.20144698218849111</v>
      </c>
    </row>
    <row r="64" spans="1:2" x14ac:dyDescent="0.25">
      <c r="A64" s="151" t="s">
        <v>344</v>
      </c>
      <c r="B64" s="152">
        <v>0.20653180274771038</v>
      </c>
    </row>
    <row r="65" spans="1:2" x14ac:dyDescent="0.25">
      <c r="A65" s="153" t="s">
        <v>345</v>
      </c>
      <c r="B65" s="154">
        <v>0.20643401344886456</v>
      </c>
    </row>
    <row r="66" spans="1:2" x14ac:dyDescent="0.25">
      <c r="A66" s="151" t="s">
        <v>346</v>
      </c>
      <c r="B66" s="152">
        <v>0.21097754877046815</v>
      </c>
    </row>
    <row r="67" spans="1:2" x14ac:dyDescent="0.25">
      <c r="A67" s="153" t="s">
        <v>347</v>
      </c>
      <c r="B67" s="154">
        <v>0.20472665637432264</v>
      </c>
    </row>
    <row r="68" spans="1:2" x14ac:dyDescent="0.25">
      <c r="A68" s="151" t="s">
        <v>348</v>
      </c>
      <c r="B68" s="152">
        <v>0.20668067176981944</v>
      </c>
    </row>
    <row r="69" spans="1:2" x14ac:dyDescent="0.25">
      <c r="A69" s="153" t="s">
        <v>349</v>
      </c>
      <c r="B69" s="154">
        <v>0.21136330695860758</v>
      </c>
    </row>
    <row r="70" spans="1:2" x14ac:dyDescent="0.25">
      <c r="A70" s="151" t="s">
        <v>350</v>
      </c>
      <c r="B70" s="152">
        <v>0.21516725273340884</v>
      </c>
    </row>
    <row r="71" spans="1:2" x14ac:dyDescent="0.25">
      <c r="A71" s="153" t="s">
        <v>351</v>
      </c>
      <c r="B71" s="154">
        <v>0.20336657925898799</v>
      </c>
    </row>
    <row r="72" spans="1:2" x14ac:dyDescent="0.25">
      <c r="A72" s="151" t="s">
        <v>254</v>
      </c>
      <c r="B72" s="152">
        <v>0.20732437721306948</v>
      </c>
    </row>
    <row r="73" spans="1:2" x14ac:dyDescent="0.25">
      <c r="A73" s="153" t="s">
        <v>255</v>
      </c>
      <c r="B73" s="154">
        <v>0.1985259307889797</v>
      </c>
    </row>
    <row r="74" spans="1:2" x14ac:dyDescent="0.25">
      <c r="A74" s="151" t="s">
        <v>256</v>
      </c>
      <c r="B74" s="152">
        <v>0.19810781491419313</v>
      </c>
    </row>
    <row r="75" spans="1:2" x14ac:dyDescent="0.25">
      <c r="A75" s="153" t="s">
        <v>257</v>
      </c>
      <c r="B75" s="154">
        <v>0.19163087122294781</v>
      </c>
    </row>
    <row r="76" spans="1:2" x14ac:dyDescent="0.25">
      <c r="A76" s="151" t="s">
        <v>258</v>
      </c>
      <c r="B76" s="152">
        <v>0.19051053529838824</v>
      </c>
    </row>
    <row r="77" spans="1:2" x14ac:dyDescent="0.25">
      <c r="A77" s="153" t="s">
        <v>259</v>
      </c>
      <c r="B77" s="154">
        <v>0.18052342919631342</v>
      </c>
    </row>
    <row r="78" spans="1:2" x14ac:dyDescent="0.25">
      <c r="A78" s="151" t="s">
        <v>260</v>
      </c>
      <c r="B78" s="152">
        <v>0.1792076563317701</v>
      </c>
    </row>
    <row r="79" spans="1:2" x14ac:dyDescent="0.25">
      <c r="A79" s="153" t="s">
        <v>261</v>
      </c>
      <c r="B79" s="154">
        <v>0.16404879756320731</v>
      </c>
    </row>
    <row r="80" spans="1:2" x14ac:dyDescent="0.25">
      <c r="A80" s="151" t="s">
        <v>262</v>
      </c>
      <c r="B80" s="152">
        <v>0.15993761850192684</v>
      </c>
    </row>
    <row r="81" spans="1:2" x14ac:dyDescent="0.25">
      <c r="A81" s="153" t="s">
        <v>263</v>
      </c>
      <c r="B81" s="154">
        <v>0.1585827672855539</v>
      </c>
    </row>
    <row r="82" spans="1:2" x14ac:dyDescent="0.25">
      <c r="A82" s="151" t="s">
        <v>264</v>
      </c>
      <c r="B82" s="152">
        <v>0.15645631914257699</v>
      </c>
    </row>
    <row r="83" spans="1:2" x14ac:dyDescent="0.25">
      <c r="A83" s="153" t="s">
        <v>265</v>
      </c>
      <c r="B83" s="154">
        <v>0.14677646623386137</v>
      </c>
    </row>
    <row r="84" spans="1:2" x14ac:dyDescent="0.25">
      <c r="A84" s="151" t="s">
        <v>76</v>
      </c>
      <c r="B84" s="152">
        <v>0.14789965606546374</v>
      </c>
    </row>
    <row r="85" spans="1:2" x14ac:dyDescent="0.25">
      <c r="A85" s="153" t="s">
        <v>77</v>
      </c>
      <c r="B85" s="154">
        <v>0.14662848301163744</v>
      </c>
    </row>
    <row r="86" spans="1:2" x14ac:dyDescent="0.25">
      <c r="A86" s="151" t="s">
        <v>78</v>
      </c>
      <c r="B86" s="152">
        <v>0.1538188396205398</v>
      </c>
    </row>
    <row r="87" spans="1:2" x14ac:dyDescent="0.25">
      <c r="A87" s="153" t="s">
        <v>79</v>
      </c>
      <c r="B87" s="154">
        <v>0.15075862673174381</v>
      </c>
    </row>
    <row r="88" spans="1:2" x14ac:dyDescent="0.25">
      <c r="A88" s="151" t="s">
        <v>80</v>
      </c>
      <c r="B88" s="152">
        <v>0.15186055298662596</v>
      </c>
    </row>
    <row r="89" spans="1:2" x14ac:dyDescent="0.25">
      <c r="A89" s="153" t="s">
        <v>81</v>
      </c>
      <c r="B89" s="154">
        <v>0.15305176559445222</v>
      </c>
    </row>
    <row r="90" spans="1:2" x14ac:dyDescent="0.25">
      <c r="A90" s="151" t="s">
        <v>82</v>
      </c>
      <c r="B90" s="152">
        <v>0.16850802473974849</v>
      </c>
    </row>
    <row r="91" spans="1:2" x14ac:dyDescent="0.25">
      <c r="A91" s="153" t="s">
        <v>266</v>
      </c>
      <c r="B91" s="154">
        <v>0.15923990923061121</v>
      </c>
    </row>
    <row r="92" spans="1:2" ht="12.75" thickBot="1" x14ac:dyDescent="0.3">
      <c r="A92" s="155" t="s">
        <v>267</v>
      </c>
      <c r="B92" s="156">
        <v>0.15500068378049286</v>
      </c>
    </row>
    <row r="93" spans="1:2" x14ac:dyDescent="0.25">
      <c r="A93" s="157" t="s">
        <v>57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theme="5"/>
  </sheetPr>
  <dimension ref="A1:AC33"/>
  <sheetViews>
    <sheetView zoomScaleNormal="100" workbookViewId="0"/>
  </sheetViews>
  <sheetFormatPr defaultRowHeight="12" x14ac:dyDescent="0.2"/>
  <cols>
    <col min="1" max="1" width="25" style="94" customWidth="1"/>
    <col min="2" max="4" width="12.140625" style="162" customWidth="1"/>
    <col min="5" max="29" width="10.42578125" style="94" customWidth="1"/>
    <col min="30" max="16384" width="9.140625" style="94"/>
  </cols>
  <sheetData>
    <row r="1" spans="1:29" ht="14.25" x14ac:dyDescent="0.2">
      <c r="A1" s="3" t="s">
        <v>0</v>
      </c>
      <c r="B1" s="221"/>
    </row>
    <row r="2" spans="1:29" x14ac:dyDescent="0.2">
      <c r="B2" s="221"/>
    </row>
    <row r="3" spans="1:29" ht="24" x14ac:dyDescent="0.2">
      <c r="A3" s="207" t="s">
        <v>436</v>
      </c>
      <c r="B3" s="206" t="s">
        <v>86</v>
      </c>
      <c r="C3" s="206" t="s">
        <v>353</v>
      </c>
      <c r="D3" s="206" t="s">
        <v>354</v>
      </c>
      <c r="AC3" s="218"/>
    </row>
    <row r="4" spans="1:29" x14ac:dyDescent="0.2">
      <c r="A4" s="103" t="s">
        <v>365</v>
      </c>
      <c r="B4" s="159">
        <v>7.9863103058494714E-2</v>
      </c>
      <c r="C4" s="159">
        <v>5.0951889503392078E-2</v>
      </c>
      <c r="D4" s="159">
        <v>2.8911213555102629E-2</v>
      </c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</row>
    <row r="5" spans="1:29" x14ac:dyDescent="0.2">
      <c r="A5" s="105" t="s">
        <v>366</v>
      </c>
      <c r="B5" s="160">
        <v>7.5615752075229636E-2</v>
      </c>
      <c r="C5" s="160">
        <v>4.9334900955740627E-2</v>
      </c>
      <c r="D5" s="160">
        <v>2.628085111948901E-2</v>
      </c>
    </row>
    <row r="6" spans="1:29" x14ac:dyDescent="0.2">
      <c r="A6" s="103" t="s">
        <v>367</v>
      </c>
      <c r="B6" s="159">
        <v>7.108527638649538E-2</v>
      </c>
      <c r="C6" s="159">
        <v>4.6149995629577105E-2</v>
      </c>
      <c r="D6" s="159">
        <v>2.4935280756918282E-2</v>
      </c>
    </row>
    <row r="7" spans="1:29" x14ac:dyDescent="0.2">
      <c r="A7" s="105" t="s">
        <v>368</v>
      </c>
      <c r="B7" s="160">
        <v>6.896238060898649E-2</v>
      </c>
      <c r="C7" s="160">
        <v>4.5873204104285061E-2</v>
      </c>
      <c r="D7" s="160">
        <v>2.3089176504701429E-2</v>
      </c>
    </row>
    <row r="8" spans="1:29" x14ac:dyDescent="0.2">
      <c r="A8" s="103" t="s">
        <v>369</v>
      </c>
      <c r="B8" s="159">
        <v>8.0190594062384352E-2</v>
      </c>
      <c r="C8" s="159">
        <v>5.4757573612075186E-2</v>
      </c>
      <c r="D8" s="159">
        <v>2.5433020450309169E-2</v>
      </c>
    </row>
    <row r="9" spans="1:29" x14ac:dyDescent="0.2">
      <c r="A9" s="105" t="s">
        <v>370</v>
      </c>
      <c r="B9" s="160">
        <v>7.471429818670372E-2</v>
      </c>
      <c r="C9" s="160">
        <v>5.0449018709229368E-2</v>
      </c>
      <c r="D9" s="160">
        <v>2.4265279477474345E-2</v>
      </c>
    </row>
    <row r="10" spans="1:29" x14ac:dyDescent="0.2">
      <c r="A10" s="103" t="s">
        <v>371</v>
      </c>
      <c r="B10" s="159">
        <v>6.9727843206581416E-2</v>
      </c>
      <c r="C10" s="159">
        <v>4.7741590517679879E-2</v>
      </c>
      <c r="D10" s="159">
        <v>2.1986252688901548E-2</v>
      </c>
    </row>
    <row r="11" spans="1:29" x14ac:dyDescent="0.2">
      <c r="A11" s="105" t="s">
        <v>372</v>
      </c>
      <c r="B11" s="160">
        <v>6.2127909721590213E-2</v>
      </c>
      <c r="C11" s="160">
        <v>4.0399369975120537E-2</v>
      </c>
      <c r="D11" s="160">
        <v>2.1728539746469672E-2</v>
      </c>
    </row>
    <row r="12" spans="1:29" x14ac:dyDescent="0.2">
      <c r="A12" s="103" t="s">
        <v>373</v>
      </c>
      <c r="B12" s="159">
        <v>7.2083867826888706E-2</v>
      </c>
      <c r="C12" s="159">
        <v>4.8070749592989861E-2</v>
      </c>
      <c r="D12" s="159">
        <v>2.4013118233898834E-2</v>
      </c>
    </row>
    <row r="13" spans="1:29" x14ac:dyDescent="0.2">
      <c r="A13" s="105" t="s">
        <v>374</v>
      </c>
      <c r="B13" s="160">
        <v>6.8841731935347428E-2</v>
      </c>
      <c r="C13" s="160">
        <v>4.5630067482396272E-2</v>
      </c>
      <c r="D13" s="160">
        <v>2.3211664452951166E-2</v>
      </c>
    </row>
    <row r="14" spans="1:29" x14ac:dyDescent="0.2">
      <c r="A14" s="103" t="s">
        <v>375</v>
      </c>
      <c r="B14" s="159">
        <v>6.8099245177853415E-2</v>
      </c>
      <c r="C14" s="159">
        <v>4.5079841939457167E-2</v>
      </c>
      <c r="D14" s="159">
        <v>2.3019403238396248E-2</v>
      </c>
    </row>
    <row r="15" spans="1:29" x14ac:dyDescent="0.2">
      <c r="A15" s="105" t="s">
        <v>376</v>
      </c>
      <c r="B15" s="160">
        <v>6.5299121643358479E-2</v>
      </c>
      <c r="C15" s="160">
        <v>4.3193025955790686E-2</v>
      </c>
      <c r="D15" s="160">
        <v>2.2106095687567797E-2</v>
      </c>
    </row>
    <row r="16" spans="1:29" x14ac:dyDescent="0.2">
      <c r="A16" s="103" t="s">
        <v>377</v>
      </c>
      <c r="B16" s="159">
        <v>7.9783762133094391E-2</v>
      </c>
      <c r="C16" s="159">
        <v>5.3338777290623994E-2</v>
      </c>
      <c r="D16" s="159">
        <v>2.64449848424704E-2</v>
      </c>
    </row>
    <row r="17" spans="1:4" x14ac:dyDescent="0.2">
      <c r="A17" s="105" t="s">
        <v>378</v>
      </c>
      <c r="B17" s="160">
        <v>8.3501484234702314E-2</v>
      </c>
      <c r="C17" s="160">
        <v>5.5035858208323067E-2</v>
      </c>
      <c r="D17" s="160">
        <v>2.8465626026379236E-2</v>
      </c>
    </row>
    <row r="18" spans="1:4" x14ac:dyDescent="0.2">
      <c r="A18" s="103" t="s">
        <v>379</v>
      </c>
      <c r="B18" s="159">
        <v>8.9291871423848229E-2</v>
      </c>
      <c r="C18" s="159">
        <v>5.849341658203798E-2</v>
      </c>
      <c r="D18" s="159">
        <v>3.0798454841810253E-2</v>
      </c>
    </row>
    <row r="19" spans="1:4" x14ac:dyDescent="0.2">
      <c r="A19" s="105" t="s">
        <v>380</v>
      </c>
      <c r="B19" s="160">
        <v>8.9995269394741159E-2</v>
      </c>
      <c r="C19" s="160">
        <v>5.6695825666576105E-2</v>
      </c>
      <c r="D19" s="160">
        <v>3.3299443728165047E-2</v>
      </c>
    </row>
    <row r="20" spans="1:4" x14ac:dyDescent="0.2">
      <c r="A20" s="103" t="s">
        <v>381</v>
      </c>
      <c r="B20" s="159">
        <v>0.10953255428962702</v>
      </c>
      <c r="C20" s="159">
        <v>6.9803985095755555E-2</v>
      </c>
      <c r="D20" s="159">
        <v>3.972856919387148E-2</v>
      </c>
    </row>
    <row r="21" spans="1:4" x14ac:dyDescent="0.2">
      <c r="A21" s="105" t="s">
        <v>382</v>
      </c>
      <c r="B21" s="160">
        <v>0.11369267218143501</v>
      </c>
      <c r="C21" s="160">
        <v>6.9940849081368411E-2</v>
      </c>
      <c r="D21" s="160">
        <v>4.3751823100066603E-2</v>
      </c>
    </row>
    <row r="22" spans="1:4" x14ac:dyDescent="0.2">
      <c r="A22" s="103" t="s">
        <v>383</v>
      </c>
      <c r="B22" s="159">
        <v>0.11857251434032773</v>
      </c>
      <c r="C22" s="159">
        <v>7.2985581221533855E-2</v>
      </c>
      <c r="D22" s="159">
        <v>4.5586933118793894E-2</v>
      </c>
    </row>
    <row r="23" spans="1:4" x14ac:dyDescent="0.2">
      <c r="A23" s="105" t="s">
        <v>384</v>
      </c>
      <c r="B23" s="160">
        <v>0.12082186852121733</v>
      </c>
      <c r="C23" s="160">
        <v>7.4124811391456144E-2</v>
      </c>
      <c r="D23" s="160">
        <v>4.6697057129761188E-2</v>
      </c>
    </row>
    <row r="24" spans="1:4" x14ac:dyDescent="0.2">
      <c r="A24" s="103" t="s">
        <v>385</v>
      </c>
      <c r="B24" s="159">
        <v>0.13805155315726986</v>
      </c>
      <c r="C24" s="159">
        <v>8.5037607130161577E-2</v>
      </c>
      <c r="D24" s="159">
        <v>5.3013946027108266E-2</v>
      </c>
    </row>
    <row r="25" spans="1:4" x14ac:dyDescent="0.2">
      <c r="A25" s="105" t="s">
        <v>386</v>
      </c>
      <c r="B25" s="160">
        <v>0.13054992531784199</v>
      </c>
      <c r="C25" s="160">
        <v>7.9386885093265316E-2</v>
      </c>
      <c r="D25" s="160">
        <v>5.1163040224576663E-2</v>
      </c>
    </row>
    <row r="26" spans="1:4" x14ac:dyDescent="0.2">
      <c r="A26" s="103" t="s">
        <v>387</v>
      </c>
      <c r="B26" s="159">
        <v>0.12479489004527516</v>
      </c>
      <c r="C26" s="159">
        <v>7.5072522919410536E-2</v>
      </c>
      <c r="D26" s="159">
        <v>4.9722367125864635E-2</v>
      </c>
    </row>
    <row r="27" spans="1:4" x14ac:dyDescent="0.2">
      <c r="A27" s="105" t="s">
        <v>388</v>
      </c>
      <c r="B27" s="160">
        <v>0.11832941193761966</v>
      </c>
      <c r="C27" s="160">
        <v>6.9982337790021748E-2</v>
      </c>
      <c r="D27" s="160">
        <v>4.8347074147597896E-2</v>
      </c>
    </row>
    <row r="28" spans="1:4" x14ac:dyDescent="0.2">
      <c r="A28" s="103" t="s">
        <v>389</v>
      </c>
      <c r="B28" s="159">
        <v>0.1317443433873543</v>
      </c>
      <c r="C28" s="159">
        <v>8.0811284465275593E-2</v>
      </c>
      <c r="D28" s="159">
        <v>5.0933058922078715E-2</v>
      </c>
    </row>
    <row r="29" spans="1:4" x14ac:dyDescent="0.2">
      <c r="A29" s="105" t="s">
        <v>390</v>
      </c>
      <c r="B29" s="160">
        <v>0.12483605880494825</v>
      </c>
      <c r="C29" s="160">
        <v>7.6517459814851085E-2</v>
      </c>
      <c r="D29" s="160">
        <v>4.8318598990097147E-2</v>
      </c>
    </row>
    <row r="30" spans="1:4" x14ac:dyDescent="0.2">
      <c r="A30" s="103" t="s">
        <v>391</v>
      </c>
      <c r="B30" s="159">
        <v>0.11921913394975998</v>
      </c>
      <c r="C30" s="159">
        <v>7.1051605652392949E-2</v>
      </c>
      <c r="D30" s="159">
        <v>4.8167528297367021E-2</v>
      </c>
    </row>
    <row r="31" spans="1:4" x14ac:dyDescent="0.2">
      <c r="A31" s="105" t="s">
        <v>392</v>
      </c>
      <c r="B31" s="160">
        <v>0.11585735615316285</v>
      </c>
      <c r="C31" s="160">
        <v>6.8289210186606553E-2</v>
      </c>
      <c r="D31" s="160">
        <v>4.7568145966556293E-2</v>
      </c>
    </row>
    <row r="32" spans="1:4" ht="12.75" thickBot="1" x14ac:dyDescent="0.25">
      <c r="A32" s="158" t="s">
        <v>393</v>
      </c>
      <c r="B32" s="161">
        <v>0.12719047590752489</v>
      </c>
      <c r="C32" s="161">
        <v>7.7738877054814651E-2</v>
      </c>
      <c r="D32" s="161">
        <v>4.9451598852710214E-2</v>
      </c>
    </row>
    <row r="33" spans="1:1" x14ac:dyDescent="0.2">
      <c r="A33" s="56" t="s">
        <v>394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36</vt:i4>
      </vt:variant>
    </vt:vector>
  </HeadingPairs>
  <TitlesOfParts>
    <vt:vector size="36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Gráficos 14 e 15</vt:lpstr>
      <vt:lpstr>Gráfico 16</vt:lpstr>
      <vt:lpstr>Gráfico 17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Projeções da IFI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2019-02-19T20:12:36Z</dcterms:created>
  <dcterms:modified xsi:type="dcterms:W3CDTF">2019-07-18T00:36:32Z</dcterms:modified>
</cp:coreProperties>
</file>